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E:\MRPL\2025-26\PRICE LIST\6-SEPTEMBER\"/>
    </mc:Choice>
  </mc:AlternateContent>
  <bookViews>
    <workbookView xWindow="0" yWindow="0" windowWidth="24000" windowHeight="9330" tabRatio="194"/>
  </bookViews>
  <sheets>
    <sheet name="Sheet1" sheetId="1" r:id="rId1"/>
  </sheets>
  <definedNames>
    <definedName name="_xlnm._FilterDatabase" localSheetId="0" hidden="1">Sheet1!$A$7:$L$102</definedName>
    <definedName name="_xlnm.Print_Area" localSheetId="0">Sheet1!$A$1:$K$132</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102" i="1" l="1"/>
  <c r="H101" i="1"/>
  <c r="H100" i="1"/>
  <c r="H99" i="1"/>
  <c r="H98" i="1"/>
  <c r="H97" i="1"/>
  <c r="H96" i="1"/>
  <c r="H95" i="1"/>
  <c r="H94" i="1"/>
  <c r="H93" i="1"/>
  <c r="H92" i="1"/>
  <c r="H91" i="1"/>
  <c r="H90" i="1"/>
  <c r="H89" i="1"/>
  <c r="H88" i="1"/>
  <c r="H87" i="1"/>
  <c r="H86" i="1"/>
  <c r="H85" i="1"/>
  <c r="H84" i="1"/>
  <c r="I84" i="1" l="1"/>
  <c r="I85" i="1"/>
  <c r="J85" i="1" s="1"/>
  <c r="I86" i="1"/>
  <c r="J86" i="1" s="1"/>
  <c r="I87" i="1"/>
  <c r="I88" i="1"/>
  <c r="J88" i="1" s="1"/>
  <c r="I89" i="1"/>
  <c r="J89" i="1" s="1"/>
  <c r="K89" i="1" s="1"/>
  <c r="I90" i="1"/>
  <c r="I91" i="1"/>
  <c r="J91" i="1" s="1"/>
  <c r="K91" i="1" s="1"/>
  <c r="I92" i="1"/>
  <c r="J92" i="1" s="1"/>
  <c r="K92" i="1" s="1"/>
  <c r="I93" i="1"/>
  <c r="I94" i="1"/>
  <c r="I95" i="1"/>
  <c r="J95" i="1" s="1"/>
  <c r="K95" i="1" s="1"/>
  <c r="I96" i="1"/>
  <c r="J96" i="1" s="1"/>
  <c r="K96" i="1" s="1"/>
  <c r="I97" i="1"/>
  <c r="I98" i="1"/>
  <c r="I99" i="1"/>
  <c r="J99" i="1" s="1"/>
  <c r="K99" i="1" s="1"/>
  <c r="I100" i="1"/>
  <c r="I101" i="1"/>
  <c r="J101" i="1" s="1"/>
  <c r="I102" i="1"/>
  <c r="J102" i="1" s="1"/>
  <c r="J87" i="1"/>
  <c r="K87" i="1" l="1"/>
  <c r="K102" i="1"/>
  <c r="K86" i="1"/>
  <c r="J98" i="1"/>
  <c r="K98" i="1" s="1"/>
  <c r="J94" i="1"/>
  <c r="K94" i="1" s="1"/>
  <c r="J90" i="1"/>
  <c r="K90" i="1" s="1"/>
  <c r="K101" i="1"/>
  <c r="K85" i="1"/>
  <c r="J97" i="1"/>
  <c r="K97" i="1" s="1"/>
  <c r="J93" i="1"/>
  <c r="K93" i="1" s="1"/>
  <c r="K88" i="1"/>
  <c r="J100" i="1"/>
  <c r="K100" i="1" s="1"/>
  <c r="J84" i="1"/>
  <c r="K84" i="1" s="1"/>
  <c r="H64" i="1" l="1"/>
  <c r="H63" i="1"/>
  <c r="H62" i="1"/>
  <c r="H61" i="1"/>
  <c r="H60" i="1"/>
  <c r="H59" i="1"/>
  <c r="H58" i="1"/>
  <c r="H57" i="1"/>
  <c r="H56" i="1"/>
  <c r="H55" i="1"/>
  <c r="H54" i="1"/>
  <c r="H53" i="1"/>
  <c r="H52" i="1"/>
  <c r="H51" i="1"/>
  <c r="H50" i="1"/>
  <c r="H49" i="1"/>
  <c r="H48" i="1"/>
  <c r="H47" i="1"/>
  <c r="H46" i="1"/>
  <c r="I46" i="1" l="1"/>
  <c r="I48" i="1"/>
  <c r="J48" i="1" s="1"/>
  <c r="I50" i="1"/>
  <c r="I52" i="1"/>
  <c r="J52" i="1" s="1"/>
  <c r="I54" i="1"/>
  <c r="J54" i="1" s="1"/>
  <c r="I56" i="1"/>
  <c r="I58" i="1"/>
  <c r="I60" i="1"/>
  <c r="J60" i="1" s="1"/>
  <c r="K60" i="1" s="1"/>
  <c r="I62" i="1"/>
  <c r="I64" i="1"/>
  <c r="J64" i="1" s="1"/>
  <c r="I47" i="1"/>
  <c r="I49" i="1"/>
  <c r="J49" i="1" s="1"/>
  <c r="I51" i="1"/>
  <c r="J51" i="1" s="1"/>
  <c r="K51" i="1" s="1"/>
  <c r="I53" i="1"/>
  <c r="I55" i="1"/>
  <c r="J55" i="1" s="1"/>
  <c r="I57" i="1"/>
  <c r="J57" i="1" s="1"/>
  <c r="K57" i="1" s="1"/>
  <c r="I59" i="1"/>
  <c r="I61" i="1"/>
  <c r="J61" i="1" s="1"/>
  <c r="K61" i="1" s="1"/>
  <c r="I63" i="1"/>
  <c r="H18" i="1"/>
  <c r="I18" i="1" s="1"/>
  <c r="K49" i="1" l="1"/>
  <c r="J58" i="1"/>
  <c r="K58" i="1" s="1"/>
  <c r="J50" i="1"/>
  <c r="K50" i="1" s="1"/>
  <c r="K52" i="1"/>
  <c r="J53" i="1"/>
  <c r="K53" i="1" s="1"/>
  <c r="K55" i="1"/>
  <c r="K64" i="1"/>
  <c r="K48" i="1"/>
  <c r="J56" i="1"/>
  <c r="K56" i="1" s="1"/>
  <c r="K54" i="1"/>
  <c r="J63" i="1"/>
  <c r="K63" i="1" s="1"/>
  <c r="J59" i="1"/>
  <c r="K59" i="1" s="1"/>
  <c r="J47" i="1"/>
  <c r="K47" i="1" s="1"/>
  <c r="J62" i="1"/>
  <c r="K62" i="1" s="1"/>
  <c r="J46" i="1"/>
  <c r="K46" i="1" s="1"/>
  <c r="J18" i="1"/>
  <c r="K18" i="1" s="1"/>
  <c r="H37" i="1"/>
  <c r="I37" i="1" s="1"/>
  <c r="H75" i="1"/>
  <c r="I75" i="1" s="1"/>
  <c r="J37" i="1" l="1"/>
  <c r="K37" i="1" s="1"/>
  <c r="J75" i="1"/>
  <c r="K75" i="1" s="1"/>
  <c r="H8" i="1" l="1"/>
  <c r="I8" i="1" s="1"/>
  <c r="H9" i="1"/>
  <c r="I9" i="1" s="1"/>
  <c r="H10" i="1"/>
  <c r="I10" i="1" s="1"/>
  <c r="H11" i="1"/>
  <c r="I11" i="1" s="1"/>
  <c r="H12" i="1"/>
  <c r="I12" i="1" s="1"/>
  <c r="H13" i="1"/>
  <c r="I13" i="1" s="1"/>
  <c r="H14" i="1"/>
  <c r="I14" i="1" s="1"/>
  <c r="H15" i="1"/>
  <c r="I15" i="1" s="1"/>
  <c r="H16" i="1"/>
  <c r="I16" i="1" s="1"/>
  <c r="H17" i="1"/>
  <c r="I17" i="1" s="1"/>
  <c r="H19" i="1"/>
  <c r="I19" i="1" s="1"/>
  <c r="H20" i="1"/>
  <c r="I20" i="1" s="1"/>
  <c r="H21" i="1"/>
  <c r="I21" i="1" s="1"/>
  <c r="H22" i="1"/>
  <c r="I22" i="1" s="1"/>
  <c r="H23" i="1"/>
  <c r="I23" i="1" s="1"/>
  <c r="H24" i="1"/>
  <c r="I24" i="1" s="1"/>
  <c r="H25" i="1"/>
  <c r="I25" i="1" s="1"/>
  <c r="H26" i="1"/>
  <c r="I26" i="1" s="1"/>
  <c r="H27" i="1"/>
  <c r="I27" i="1" s="1"/>
  <c r="H28" i="1"/>
  <c r="I28" i="1" s="1"/>
  <c r="H29" i="1"/>
  <c r="I29" i="1" s="1"/>
  <c r="H30" i="1"/>
  <c r="I30" i="1" s="1"/>
  <c r="H31" i="1"/>
  <c r="I31" i="1" s="1"/>
  <c r="H32" i="1"/>
  <c r="I32" i="1" s="1"/>
  <c r="H33" i="1"/>
  <c r="I33" i="1" s="1"/>
  <c r="H34" i="1"/>
  <c r="I34" i="1" s="1"/>
  <c r="H35" i="1"/>
  <c r="H36" i="1"/>
  <c r="I36" i="1" s="1"/>
  <c r="H38" i="1"/>
  <c r="I38" i="1" s="1"/>
  <c r="H39" i="1"/>
  <c r="I39" i="1" s="1"/>
  <c r="H40" i="1"/>
  <c r="I40" i="1" s="1"/>
  <c r="H41" i="1"/>
  <c r="I41" i="1" s="1"/>
  <c r="H42" i="1"/>
  <c r="I42" i="1" s="1"/>
  <c r="H43" i="1"/>
  <c r="I43" i="1" s="1"/>
  <c r="H44" i="1"/>
  <c r="I44" i="1" s="1"/>
  <c r="H45" i="1"/>
  <c r="I45" i="1" s="1"/>
  <c r="H65" i="1"/>
  <c r="I65" i="1" s="1"/>
  <c r="H66" i="1"/>
  <c r="I66" i="1" s="1"/>
  <c r="H67" i="1"/>
  <c r="I67" i="1" s="1"/>
  <c r="H68" i="1"/>
  <c r="I68" i="1" s="1"/>
  <c r="H69" i="1"/>
  <c r="I69" i="1" s="1"/>
  <c r="H70" i="1"/>
  <c r="I70" i="1" s="1"/>
  <c r="H71" i="1"/>
  <c r="I71" i="1" s="1"/>
  <c r="H72" i="1"/>
  <c r="I72" i="1" s="1"/>
  <c r="H73" i="1"/>
  <c r="I73" i="1" s="1"/>
  <c r="H74" i="1"/>
  <c r="I74" i="1" s="1"/>
  <c r="H76" i="1"/>
  <c r="I76" i="1" s="1"/>
  <c r="H77" i="1"/>
  <c r="I77" i="1" s="1"/>
  <c r="H78" i="1"/>
  <c r="I78" i="1" s="1"/>
  <c r="H79" i="1"/>
  <c r="I79" i="1" s="1"/>
  <c r="H80" i="1"/>
  <c r="I80" i="1" s="1"/>
  <c r="H81" i="1"/>
  <c r="I81" i="1" s="1"/>
  <c r="H82" i="1"/>
  <c r="I82" i="1" s="1"/>
  <c r="H83" i="1"/>
  <c r="I83" i="1" s="1"/>
  <c r="I35" i="1" l="1"/>
  <c r="J41" i="1"/>
  <c r="K41" i="1" s="1"/>
  <c r="J28" i="1"/>
  <c r="K28" i="1" s="1"/>
  <c r="J24" i="1"/>
  <c r="K24" i="1" s="1"/>
  <c r="J11" i="1"/>
  <c r="K11" i="1" s="1"/>
  <c r="J67" i="1"/>
  <c r="K67" i="1" s="1"/>
  <c r="J44" i="1"/>
  <c r="K44" i="1" s="1"/>
  <c r="J40" i="1"/>
  <c r="K40" i="1" s="1"/>
  <c r="J35" i="1"/>
  <c r="K35" i="1" s="1"/>
  <c r="J31" i="1"/>
  <c r="K31" i="1" s="1"/>
  <c r="J27" i="1"/>
  <c r="K27" i="1" s="1"/>
  <c r="J23" i="1"/>
  <c r="K23" i="1" s="1"/>
  <c r="J19" i="1"/>
  <c r="K19" i="1" s="1"/>
  <c r="J14" i="1"/>
  <c r="K14" i="1" s="1"/>
  <c r="J10" i="1"/>
  <c r="K10" i="1" s="1"/>
  <c r="J45" i="1"/>
  <c r="K45" i="1" s="1"/>
  <c r="J32" i="1"/>
  <c r="K32" i="1" s="1"/>
  <c r="J15" i="1"/>
  <c r="K15" i="1" s="1"/>
  <c r="J70" i="1"/>
  <c r="K70" i="1" s="1"/>
  <c r="J66" i="1"/>
  <c r="K66" i="1" s="1"/>
  <c r="J43" i="1"/>
  <c r="K43" i="1" s="1"/>
  <c r="J39" i="1"/>
  <c r="K39" i="1" s="1"/>
  <c r="J34" i="1"/>
  <c r="K34" i="1" s="1"/>
  <c r="J30" i="1"/>
  <c r="K30" i="1" s="1"/>
  <c r="J26" i="1"/>
  <c r="K26" i="1" s="1"/>
  <c r="J22" i="1"/>
  <c r="K22" i="1" s="1"/>
  <c r="J17" i="1"/>
  <c r="K17" i="1" s="1"/>
  <c r="J13" i="1"/>
  <c r="K13" i="1" s="1"/>
  <c r="J9" i="1"/>
  <c r="K9" i="1" s="1"/>
  <c r="J36" i="1"/>
  <c r="K36" i="1" s="1"/>
  <c r="J20" i="1"/>
  <c r="K20" i="1" s="1"/>
  <c r="J65" i="1"/>
  <c r="K65" i="1" s="1"/>
  <c r="J42" i="1"/>
  <c r="K42" i="1" s="1"/>
  <c r="J38" i="1"/>
  <c r="K38" i="1" s="1"/>
  <c r="J33" i="1"/>
  <c r="K33" i="1" s="1"/>
  <c r="J29" i="1"/>
  <c r="K29" i="1" s="1"/>
  <c r="J25" i="1"/>
  <c r="K25" i="1" s="1"/>
  <c r="J21" i="1"/>
  <c r="K21" i="1" s="1"/>
  <c r="J16" i="1"/>
  <c r="K16" i="1" s="1"/>
  <c r="J12" i="1"/>
  <c r="K12" i="1" s="1"/>
  <c r="J8" i="1"/>
  <c r="K8" i="1" s="1"/>
  <c r="J83" i="1"/>
  <c r="K83" i="1" s="1"/>
  <c r="J80" i="1"/>
  <c r="K80" i="1" s="1"/>
  <c r="J77" i="1"/>
  <c r="K77" i="1" s="1"/>
  <c r="J73" i="1"/>
  <c r="K73" i="1" s="1"/>
  <c r="J72" i="1"/>
  <c r="K72" i="1" s="1"/>
  <c r="J71" i="1"/>
  <c r="K71" i="1" s="1"/>
  <c r="J69" i="1"/>
  <c r="K69" i="1" s="1"/>
  <c r="J68" i="1"/>
  <c r="K68" i="1" s="1"/>
  <c r="J82" i="1"/>
  <c r="K82" i="1" s="1"/>
  <c r="J81" i="1"/>
  <c r="K81" i="1" s="1"/>
  <c r="J79" i="1"/>
  <c r="K79" i="1" s="1"/>
  <c r="J78" i="1"/>
  <c r="K78" i="1" s="1"/>
  <c r="J76" i="1"/>
  <c r="K76" i="1" s="1"/>
  <c r="J74" i="1"/>
  <c r="K74" i="1" s="1"/>
</calcChain>
</file>

<file path=xl/sharedStrings.xml><?xml version="1.0" encoding="utf-8"?>
<sst xmlns="http://schemas.openxmlformats.org/spreadsheetml/2006/main" count="533" uniqueCount="116">
  <si>
    <t>RAFFIA/ YARN</t>
  </si>
  <si>
    <t>PRIME</t>
  </si>
  <si>
    <t>HR003</t>
  </si>
  <si>
    <t>POP011</t>
  </si>
  <si>
    <t>HR005T</t>
  </si>
  <si>
    <t>POP018</t>
  </si>
  <si>
    <t>IM</t>
  </si>
  <si>
    <t>HM012/HM012T</t>
  </si>
  <si>
    <t>POP012/POP032</t>
  </si>
  <si>
    <t>HM065AT</t>
  </si>
  <si>
    <t>POP052</t>
  </si>
  <si>
    <t>TQ FILM</t>
  </si>
  <si>
    <t>HF010</t>
  </si>
  <si>
    <t>POP013</t>
  </si>
  <si>
    <t>FIBER/LAMI</t>
  </si>
  <si>
    <t>HY035R/35UR</t>
  </si>
  <si>
    <t>POP014/POP017</t>
  </si>
  <si>
    <t>TF</t>
  </si>
  <si>
    <t>HT003T</t>
  </si>
  <si>
    <t>POP051</t>
  </si>
  <si>
    <t>NONPRIME</t>
  </si>
  <si>
    <t>HR003N</t>
  </si>
  <si>
    <t>POP021</t>
  </si>
  <si>
    <t>HR005TN</t>
  </si>
  <si>
    <t>POP028</t>
  </si>
  <si>
    <t>HM012N</t>
  </si>
  <si>
    <t>POP022</t>
  </si>
  <si>
    <t>HF010N</t>
  </si>
  <si>
    <t>POP023</t>
  </si>
  <si>
    <t>HT003TN</t>
  </si>
  <si>
    <t>POP061</t>
  </si>
  <si>
    <t>HY035RN/35URN</t>
  </si>
  <si>
    <t>POP024/POP027</t>
  </si>
  <si>
    <t>DCA/CS OF MRPL  POLYPROPYLENE</t>
  </si>
  <si>
    <t>Monthly volume Based Discount</t>
  </si>
  <si>
    <t>SL.NO</t>
  </si>
  <si>
    <t>A</t>
  </si>
  <si>
    <t>B</t>
  </si>
  <si>
    <t>C</t>
  </si>
  <si>
    <t>D</t>
  </si>
  <si>
    <t>E</t>
  </si>
  <si>
    <t xml:space="preserve">                        </t>
  </si>
  <si>
    <t>F</t>
  </si>
  <si>
    <t>G</t>
  </si>
  <si>
    <t>H</t>
  </si>
  <si>
    <t>I</t>
  </si>
  <si>
    <t>J</t>
  </si>
  <si>
    <t>K</t>
  </si>
  <si>
    <t>NOTE:  Transportation &amp; Insurance charges will be extra</t>
  </si>
  <si>
    <t>from CS depot to its destination and shall pay freight and discharge GST liabilities</t>
  </si>
  <si>
    <t>Marketing Head</t>
  </si>
  <si>
    <t>Mr.Vasant Pawar</t>
  </si>
  <si>
    <t>Cell:+91 9324251160/8779344733</t>
  </si>
  <si>
    <t>E-mail: vasantgurukrupa@gmail.com</t>
  </si>
  <si>
    <t>vasant@gurukrupaplastics.com</t>
  </si>
  <si>
    <t>LOCATION</t>
  </si>
  <si>
    <t>PRODUCT</t>
  </si>
  <si>
    <t>GRADE</t>
  </si>
  <si>
    <t>BASIC</t>
  </si>
  <si>
    <t>(-) C D</t>
  </si>
  <si>
    <t xml:space="preserve">RATE AFTER DISC.         </t>
  </si>
  <si>
    <t>ADD GST 18%</t>
  </si>
  <si>
    <t>ADD TCS 0.100%</t>
  </si>
  <si>
    <t>RATE PER MT</t>
  </si>
  <si>
    <t>Buyer herby undertakes at warrants to comply, at all times with the applicable lawas including but not limited to the plastic waste Management rules 2016, as amended from time to time and notification and directives issued thereunder ( PWM RULES), in relation to the use of the goods . Buyer expressly undertakes and warrants the the plastic raw material purchased shall not be used directly and indirectly in production of banned Single Use Plastic ( SUP) items, listed PWM Rules</t>
  </si>
  <si>
    <t>DAMAN</t>
  </si>
  <si>
    <t>Volume lifted in the
Calendar Month (MT)</t>
  </si>
  <si>
    <t>Discount Amount
(Rs/MT)</t>
  </si>
  <si>
    <t>BHIWANDI</t>
  </si>
  <si>
    <t>MATERIAL CAN BE DISPATCHED THROUGH YOUR TRANSPORTER ALSO. *There is no Company Gurantee for  OG material * Price is as per despatch date.</t>
  </si>
  <si>
    <t>*Unloading at customer/receiver premises shall be arranged by customer/receiver **For Ex-Depot sales, customer/buyer shall be responsible for arranging transportation</t>
  </si>
  <si>
    <t>* Prompt payment discount of Rs. 1100/-MT is applicable on pre GST basis on Ex Plant Sales and Ex CS Depot Sales. The prompt payment discount is applicable to prime and nonprime grades only</t>
  </si>
  <si>
    <t>Monthly</t>
  </si>
  <si>
    <t>Yearly</t>
  </si>
  <si>
    <t>OG- LOG</t>
  </si>
  <si>
    <t>OG- MOG</t>
  </si>
  <si>
    <t>OG- HOG</t>
  </si>
  <si>
    <t>POP091</t>
  </si>
  <si>
    <t>POP092</t>
  </si>
  <si>
    <t>POP093</t>
  </si>
  <si>
    <t>OG- UHOG</t>
  </si>
  <si>
    <t>POP094</t>
  </si>
  <si>
    <t>POP062</t>
  </si>
  <si>
    <t>MH065NP</t>
  </si>
  <si>
    <t>NON PRIME</t>
  </si>
  <si>
    <t>AURNGABAD</t>
  </si>
  <si>
    <t>IM- OG</t>
  </si>
  <si>
    <t>HOMO - OG</t>
  </si>
  <si>
    <t>L</t>
  </si>
  <si>
    <t xml:space="preserve">                            TEL: 022-66951140/50/60                                                             E-Mail:-info@gurukrupaplastics.com</t>
  </si>
  <si>
    <t>8MFI</t>
  </si>
  <si>
    <t>8-20MFI</t>
  </si>
  <si>
    <t>20-50MFI</t>
  </si>
  <si>
    <t>ABOVE-50 MFI</t>
  </si>
  <si>
    <t>MOU SLAB</t>
  </si>
  <si>
    <t>&gt; =5</t>
  </si>
  <si>
    <t>&gt; =9</t>
  </si>
  <si>
    <t>&gt; =25</t>
  </si>
  <si>
    <t>&gt; =50</t>
  </si>
  <si>
    <t>&gt; =100</t>
  </si>
  <si>
    <t>&gt; =200</t>
  </si>
  <si>
    <t>&gt; =300</t>
  </si>
  <si>
    <t>&gt; =400</t>
  </si>
  <si>
    <t>&gt; =500</t>
  </si>
  <si>
    <t>&gt; =600</t>
  </si>
  <si>
    <t>&gt; =700</t>
  </si>
  <si>
    <t>&gt; =800</t>
  </si>
  <si>
    <t>TOTAL</t>
  </si>
  <si>
    <t>CPP FILM</t>
  </si>
  <si>
    <t>HF008T</t>
  </si>
  <si>
    <t>POP095</t>
  </si>
  <si>
    <t>SILVASSA</t>
  </si>
  <si>
    <t>SURAT</t>
  </si>
  <si>
    <t>BHIWANDI / AURANGABAD /  DAMAN STOCK POINT MANGPOL  PP PRICE W.E.F 01.09.2025</t>
  </si>
  <si>
    <t>RAFFIA- OG</t>
  </si>
  <si>
    <t>UHOG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</si>
</sst>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font>
      <sz val="11"/>
      <color theme="1"/>
      <name val="Calibri"/>
      <family val="2"/>
      <scheme val="minor"/>
    </font>
    <font>
      <sz val="10"/>
      <name val="Arial"/>
      <family val="2"/>
    </font>
    <font>
      <sz val="12"/>
      <name val="Arial Black"/>
      <family val="2"/>
    </font>
    <font>
      <b/>
      <sz val="11"/>
      <name val="Calibri"/>
      <family val="2"/>
      <scheme val="minor"/>
    </font>
    <font>
      <b/>
      <u/>
      <sz val="11"/>
      <name val="Calibri"/>
      <family val="2"/>
      <scheme val="minor"/>
    </font>
    <font>
      <sz val="11"/>
      <name val="Calibri"/>
      <family val="2"/>
      <scheme val="minor"/>
    </font>
    <font>
      <b/>
      <sz val="11"/>
      <name val="Arial"/>
      <family val="2"/>
    </font>
    <font>
      <sz val="11"/>
      <name val="Arial"/>
      <family val="2"/>
    </font>
    <font>
      <sz val="11"/>
      <color theme="1"/>
      <name val="Monospaced"/>
    </font>
    <font>
      <sz val="10"/>
      <color theme="1"/>
      <name val="Courier New"/>
      <family val="3"/>
    </font>
  </fonts>
  <fills count="2">
    <fill>
      <patternFill patternType="none"/>
    </fill>
    <fill>
      <patternFill patternType="gray125"/>
    </fill>
  </fills>
  <borders count="38">
    <border>
      <left/>
      <right/>
      <top/>
      <bottom/>
      <diagonal/>
    </border>
    <border>
      <left/>
      <right/>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thin">
        <color indexed="64"/>
      </left>
      <right style="thin">
        <color indexed="64"/>
      </right>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thin">
        <color indexed="64"/>
      </top>
      <bottom style="thin">
        <color indexed="64"/>
      </bottom>
      <diagonal/>
    </border>
    <border>
      <left/>
      <right/>
      <top style="medium">
        <color indexed="64"/>
      </top>
      <bottom style="thin">
        <color indexed="64"/>
      </bottom>
      <diagonal/>
    </border>
    <border>
      <left/>
      <right/>
      <top style="thin">
        <color indexed="64"/>
      </top>
      <bottom style="medium">
        <color indexed="64"/>
      </bottom>
      <diagonal/>
    </border>
    <border>
      <left style="medium">
        <color indexed="64"/>
      </left>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1" fillId="0" borderId="0"/>
  </cellStyleXfs>
  <cellXfs count="84">
    <xf numFmtId="0" fontId="0" fillId="0" borderId="0" xfId="0"/>
    <xf numFmtId="0" fontId="5" fillId="0" borderId="0" xfId="0" applyFont="1" applyFill="1" applyBorder="1" applyAlignment="1">
      <alignment horizontal="center"/>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0"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4" xfId="0" applyFont="1" applyFill="1" applyBorder="1" applyAlignment="1">
      <alignment horizontal="center"/>
    </xf>
    <xf numFmtId="0" fontId="5" fillId="0" borderId="0" xfId="0" applyFont="1" applyFill="1" applyAlignment="1">
      <alignment horizontal="center"/>
    </xf>
    <xf numFmtId="0" fontId="3" fillId="0" borderId="4" xfId="0" applyFont="1" applyFill="1" applyBorder="1" applyAlignment="1">
      <alignment horizontal="center" vertical="center"/>
    </xf>
    <xf numFmtId="0" fontId="3" fillId="0" borderId="12" xfId="0" applyFont="1" applyFill="1" applyBorder="1" applyAlignment="1">
      <alignment horizontal="center" vertical="top" wrapText="1"/>
    </xf>
    <xf numFmtId="0" fontId="3" fillId="0" borderId="0" xfId="0" applyFont="1" applyFill="1" applyAlignment="1">
      <alignment horizontal="center" vertical="center"/>
    </xf>
    <xf numFmtId="0" fontId="2" fillId="0" borderId="0" xfId="0" applyFont="1" applyFill="1" applyBorder="1" applyAlignment="1">
      <alignment horizontal="center" vertical="center"/>
    </xf>
    <xf numFmtId="0" fontId="5" fillId="0" borderId="0" xfId="0" applyFont="1" applyFill="1" applyAlignment="1">
      <alignment horizontal="center" vertical="center"/>
    </xf>
    <xf numFmtId="0" fontId="3" fillId="0" borderId="5" xfId="0" applyFont="1" applyFill="1" applyBorder="1" applyAlignment="1">
      <alignment horizontal="center"/>
    </xf>
    <xf numFmtId="0" fontId="5" fillId="0" borderId="0" xfId="0" applyFont="1" applyFill="1" applyBorder="1" applyAlignment="1">
      <alignment horizontal="center" vertical="top"/>
    </xf>
    <xf numFmtId="0" fontId="3" fillId="0" borderId="0" xfId="0" applyFont="1" applyFill="1" applyBorder="1" applyAlignment="1">
      <alignment horizontal="center" vertical="top"/>
    </xf>
    <xf numFmtId="0" fontId="3" fillId="0" borderId="6" xfId="0" applyFont="1" applyFill="1" applyBorder="1" applyAlignment="1">
      <alignment horizontal="center"/>
    </xf>
    <xf numFmtId="0" fontId="3" fillId="0" borderId="1" xfId="0" applyFont="1" applyFill="1" applyBorder="1" applyAlignment="1">
      <alignment horizontal="center"/>
    </xf>
    <xf numFmtId="0" fontId="5" fillId="0" borderId="1" xfId="0" applyFont="1" applyFill="1" applyBorder="1" applyAlignment="1">
      <alignment horizontal="center"/>
    </xf>
    <xf numFmtId="0" fontId="5" fillId="0" borderId="1" xfId="0" applyFont="1" applyFill="1" applyBorder="1" applyAlignment="1">
      <alignment horizontal="center" vertical="top"/>
    </xf>
    <xf numFmtId="0" fontId="3" fillId="0" borderId="1" xfId="0" applyFont="1" applyFill="1" applyBorder="1" applyAlignment="1">
      <alignment horizontal="center" vertical="top"/>
    </xf>
    <xf numFmtId="0" fontId="5" fillId="0" borderId="7" xfId="0" applyFont="1" applyFill="1" applyBorder="1" applyAlignment="1">
      <alignment horizontal="center"/>
    </xf>
    <xf numFmtId="0" fontId="3" fillId="0" borderId="0" xfId="0" applyFont="1" applyFill="1" applyBorder="1" applyAlignment="1">
      <alignment horizontal="center"/>
    </xf>
    <xf numFmtId="0" fontId="3" fillId="0" borderId="19" xfId="0" applyFont="1" applyFill="1" applyBorder="1" applyAlignment="1">
      <alignment horizontal="center"/>
    </xf>
    <xf numFmtId="0" fontId="3" fillId="0" borderId="13" xfId="0" applyFont="1" applyFill="1" applyBorder="1" applyAlignment="1">
      <alignment horizontal="center"/>
    </xf>
    <xf numFmtId="0" fontId="3" fillId="0" borderId="15" xfId="0" applyFont="1" applyFill="1" applyBorder="1" applyAlignment="1">
      <alignment horizontal="center"/>
    </xf>
    <xf numFmtId="0" fontId="3" fillId="0" borderId="14" xfId="0" applyFont="1" applyFill="1" applyBorder="1" applyAlignment="1">
      <alignment horizontal="center" vertical="top" wrapText="1"/>
    </xf>
    <xf numFmtId="0" fontId="3" fillId="0" borderId="2" xfId="0" applyFont="1" applyFill="1" applyBorder="1" applyAlignment="1">
      <alignment horizontal="center" vertical="top" wrapText="1"/>
    </xf>
    <xf numFmtId="0" fontId="3" fillId="0" borderId="20" xfId="0" applyFont="1" applyFill="1" applyBorder="1" applyAlignment="1">
      <alignment horizontal="center"/>
    </xf>
    <xf numFmtId="1" fontId="3" fillId="0" borderId="14" xfId="0" applyNumberFormat="1" applyFont="1" applyFill="1" applyBorder="1" applyAlignment="1">
      <alignment horizontal="center" vertical="top" shrinkToFit="1"/>
    </xf>
    <xf numFmtId="1" fontId="3" fillId="0" borderId="15" xfId="0" applyNumberFormat="1" applyFont="1" applyFill="1" applyBorder="1" applyAlignment="1">
      <alignment horizontal="center" vertical="top" shrinkToFit="1"/>
    </xf>
    <xf numFmtId="0" fontId="3" fillId="0" borderId="13" xfId="0" applyFont="1" applyFill="1" applyBorder="1" applyAlignment="1">
      <alignment horizontal="center" vertical="top" wrapText="1"/>
    </xf>
    <xf numFmtId="0" fontId="3" fillId="0" borderId="21" xfId="0" applyFont="1" applyFill="1" applyBorder="1" applyAlignment="1">
      <alignment horizontal="center"/>
    </xf>
    <xf numFmtId="0" fontId="3" fillId="0" borderId="22" xfId="0" applyFont="1" applyFill="1" applyBorder="1" applyAlignment="1">
      <alignment horizontal="center"/>
    </xf>
    <xf numFmtId="0" fontId="3" fillId="0" borderId="23" xfId="0" applyFont="1" applyFill="1" applyBorder="1" applyAlignment="1">
      <alignment horizontal="center"/>
    </xf>
    <xf numFmtId="0" fontId="3" fillId="0" borderId="16" xfId="0" applyFont="1" applyFill="1" applyBorder="1" applyAlignment="1">
      <alignment horizontal="center"/>
    </xf>
    <xf numFmtId="0" fontId="3" fillId="0" borderId="24" xfId="0" applyFont="1" applyFill="1" applyBorder="1" applyAlignment="1">
      <alignment horizontal="center"/>
    </xf>
    <xf numFmtId="0" fontId="3" fillId="0" borderId="25" xfId="0" applyFont="1" applyFill="1" applyBorder="1" applyAlignment="1">
      <alignment horizontal="center"/>
    </xf>
    <xf numFmtId="0" fontId="5" fillId="0" borderId="26" xfId="0" applyFont="1" applyFill="1" applyBorder="1" applyAlignment="1">
      <alignment horizontal="center"/>
    </xf>
    <xf numFmtId="0" fontId="5" fillId="0" borderId="26" xfId="0" applyFont="1" applyFill="1" applyBorder="1" applyAlignment="1">
      <alignment horizontal="center" vertical="center"/>
    </xf>
    <xf numFmtId="2" fontId="7" fillId="0" borderId="26" xfId="0" applyNumberFormat="1" applyFont="1" applyFill="1" applyBorder="1" applyAlignment="1">
      <alignment horizontal="center" vertical="center"/>
    </xf>
    <xf numFmtId="0" fontId="5" fillId="0" borderId="9" xfId="0" applyFont="1" applyFill="1" applyBorder="1" applyAlignment="1">
      <alignment horizontal="center"/>
    </xf>
    <xf numFmtId="0" fontId="5" fillId="0" borderId="27" xfId="0" applyFont="1" applyFill="1" applyBorder="1" applyAlignment="1">
      <alignment horizontal="center"/>
    </xf>
    <xf numFmtId="2" fontId="7" fillId="0" borderId="0" xfId="0" applyNumberFormat="1" applyFont="1" applyFill="1" applyBorder="1" applyAlignment="1">
      <alignment horizontal="center" vertical="center"/>
    </xf>
    <xf numFmtId="0" fontId="5" fillId="0" borderId="28" xfId="0" applyFont="1" applyFill="1" applyBorder="1" applyAlignment="1">
      <alignment horizontal="center"/>
    </xf>
    <xf numFmtId="0" fontId="5" fillId="0" borderId="29" xfId="0" applyFont="1" applyFill="1" applyBorder="1" applyAlignment="1">
      <alignment horizontal="center"/>
    </xf>
    <xf numFmtId="0" fontId="5" fillId="0" borderId="30" xfId="0" applyFont="1" applyFill="1" applyBorder="1" applyAlignment="1">
      <alignment horizontal="center"/>
    </xf>
    <xf numFmtId="0" fontId="5" fillId="0" borderId="2" xfId="0" applyFont="1" applyFill="1" applyBorder="1" applyAlignment="1">
      <alignment horizontal="center"/>
    </xf>
    <xf numFmtId="2" fontId="7" fillId="0" borderId="2" xfId="0" applyNumberFormat="1" applyFont="1" applyFill="1" applyBorder="1" applyAlignment="1">
      <alignment horizontal="center" vertical="center"/>
    </xf>
    <xf numFmtId="2" fontId="7" fillId="0" borderId="3" xfId="0" applyNumberFormat="1" applyFont="1" applyFill="1" applyBorder="1" applyAlignment="1">
      <alignment horizontal="center" vertical="center"/>
    </xf>
    <xf numFmtId="0" fontId="5" fillId="0" borderId="10" xfId="0" applyFont="1" applyFill="1" applyBorder="1" applyAlignment="1">
      <alignment horizontal="center"/>
    </xf>
    <xf numFmtId="2" fontId="7" fillId="0" borderId="4" xfId="0" applyNumberFormat="1" applyFont="1" applyFill="1" applyBorder="1" applyAlignment="1">
      <alignment horizontal="center" vertical="center"/>
    </xf>
    <xf numFmtId="0" fontId="5" fillId="0" borderId="31" xfId="0" applyFont="1" applyFill="1" applyBorder="1" applyAlignment="1">
      <alignment horizontal="center" vertical="center"/>
    </xf>
    <xf numFmtId="2" fontId="7" fillId="0" borderId="31" xfId="0" applyNumberFormat="1" applyFont="1" applyFill="1" applyBorder="1" applyAlignment="1">
      <alignment horizontal="center" vertical="center"/>
    </xf>
    <xf numFmtId="0" fontId="3" fillId="0" borderId="24" xfId="0" applyFont="1" applyFill="1" applyBorder="1" applyAlignment="1">
      <alignment horizontal="center" vertical="center"/>
    </xf>
    <xf numFmtId="0" fontId="3" fillId="0" borderId="32" xfId="1" applyFont="1" applyFill="1" applyBorder="1" applyAlignment="1">
      <alignment horizontal="center" vertical="center" wrapText="1"/>
    </xf>
    <xf numFmtId="0" fontId="3" fillId="0" borderId="32" xfId="1" applyFont="1" applyFill="1" applyBorder="1" applyAlignment="1">
      <alignment horizontal="center" vertical="center"/>
    </xf>
    <xf numFmtId="0" fontId="3" fillId="0" borderId="32" xfId="0" applyFont="1" applyFill="1" applyBorder="1" applyAlignment="1">
      <alignment horizontal="center" vertical="center" wrapText="1"/>
    </xf>
    <xf numFmtId="0" fontId="3" fillId="0" borderId="25" xfId="0" applyFont="1" applyFill="1" applyBorder="1" applyAlignment="1">
      <alignment horizontal="center" vertical="center" wrapText="1"/>
    </xf>
    <xf numFmtId="0" fontId="5" fillId="0" borderId="33" xfId="0" applyFont="1" applyFill="1" applyBorder="1" applyAlignment="1">
      <alignment horizontal="center" vertical="center"/>
    </xf>
    <xf numFmtId="2" fontId="7" fillId="0" borderId="34" xfId="0" applyNumberFormat="1" applyFont="1" applyFill="1" applyBorder="1" applyAlignment="1">
      <alignment horizontal="center" vertical="center"/>
    </xf>
    <xf numFmtId="0" fontId="5" fillId="0" borderId="35" xfId="0" applyFont="1" applyFill="1" applyBorder="1" applyAlignment="1">
      <alignment horizontal="center" vertical="center"/>
    </xf>
    <xf numFmtId="2" fontId="7" fillId="0" borderId="36" xfId="0" applyNumberFormat="1" applyFont="1" applyFill="1" applyBorder="1" applyAlignment="1">
      <alignment horizontal="center" vertical="center"/>
    </xf>
    <xf numFmtId="0" fontId="5" fillId="0" borderId="35" xfId="0" applyFont="1" applyFill="1" applyBorder="1" applyAlignment="1">
      <alignment horizontal="center"/>
    </xf>
    <xf numFmtId="0" fontId="9" fillId="0" borderId="37" xfId="0" applyFont="1" applyFill="1" applyBorder="1" applyAlignment="1">
      <alignment vertical="center" wrapText="1"/>
    </xf>
    <xf numFmtId="0" fontId="8" fillId="0" borderId="37" xfId="0" applyFont="1" applyFill="1" applyBorder="1" applyAlignment="1">
      <alignment vertical="center" wrapText="1"/>
    </xf>
    <xf numFmtId="0" fontId="3" fillId="0" borderId="32"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8"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5" xfId="0" applyFont="1" applyFill="1" applyBorder="1" applyAlignment="1">
      <alignment horizontal="center" vertical="top" wrapText="1"/>
    </xf>
    <xf numFmtId="0" fontId="3" fillId="0" borderId="0" xfId="0" applyFont="1" applyFill="1" applyBorder="1" applyAlignment="1">
      <alignment horizontal="center" vertical="top" wrapText="1"/>
    </xf>
    <xf numFmtId="0" fontId="3" fillId="0" borderId="4" xfId="0" applyFont="1" applyFill="1" applyBorder="1" applyAlignment="1">
      <alignment horizontal="center" vertical="top" wrapText="1"/>
    </xf>
    <xf numFmtId="0" fontId="4" fillId="0" borderId="10" xfId="0" applyFont="1" applyFill="1" applyBorder="1" applyAlignment="1">
      <alignment horizontal="center"/>
    </xf>
    <xf numFmtId="0" fontId="4" fillId="0" borderId="9" xfId="0" applyFont="1" applyFill="1" applyBorder="1" applyAlignment="1">
      <alignment horizontal="center"/>
    </xf>
    <xf numFmtId="0" fontId="4" fillId="0" borderId="11" xfId="0" applyFont="1" applyFill="1" applyBorder="1" applyAlignment="1">
      <alignment horizontal="center"/>
    </xf>
    <xf numFmtId="0" fontId="6" fillId="0" borderId="0" xfId="0" applyFont="1" applyFill="1" applyBorder="1" applyAlignment="1">
      <alignment horizontal="center" vertical="center"/>
    </xf>
    <xf numFmtId="0" fontId="3" fillId="0" borderId="32" xfId="0" applyFont="1" applyFill="1" applyBorder="1" applyAlignment="1">
      <alignment horizontal="center" vertical="center"/>
    </xf>
    <xf numFmtId="0" fontId="3" fillId="0" borderId="17" xfId="0" applyFont="1" applyFill="1" applyBorder="1" applyAlignment="1">
      <alignment horizontal="center"/>
    </xf>
    <xf numFmtId="0" fontId="3" fillId="0" borderId="18" xfId="0" applyFont="1" applyFill="1" applyBorder="1" applyAlignment="1">
      <alignment horizontal="center"/>
    </xf>
    <xf numFmtId="0" fontId="4" fillId="0" borderId="5" xfId="0" applyFont="1" applyFill="1" applyBorder="1" applyAlignment="1">
      <alignment horizontal="center" vertical="top" wrapText="1"/>
    </xf>
    <xf numFmtId="0" fontId="4" fillId="0" borderId="0" xfId="0" applyFont="1" applyFill="1" applyBorder="1" applyAlignment="1">
      <alignment horizontal="center" vertical="top"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187122</xdr:colOff>
      <xdr:row>2</xdr:row>
      <xdr:rowOff>104490</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2158383" cy="601447"/>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L149"/>
  <sheetViews>
    <sheetView tabSelected="1" topLeftCell="A7" zoomScale="115" zoomScaleNormal="115" zoomScaleSheetLayoutView="115" workbookViewId="0">
      <selection activeCell="A7" sqref="A4:K102"/>
    </sheetView>
  </sheetViews>
  <sheetFormatPr defaultColWidth="9.140625" defaultRowHeight="15"/>
  <cols>
    <col min="1" max="1" width="13.140625" style="12" customWidth="1"/>
    <col min="2" max="2" width="16.42578125" style="12" customWidth="1"/>
    <col min="3" max="3" width="12.140625" style="12" customWidth="1"/>
    <col min="4" max="4" width="15.7109375" style="12" bestFit="1" customWidth="1"/>
    <col min="5" max="5" width="16.140625" style="12" customWidth="1"/>
    <col min="6" max="6" width="8.42578125" style="12" customWidth="1"/>
    <col min="7" max="7" width="7.85546875" style="12" customWidth="1"/>
    <col min="8" max="8" width="9.7109375" style="12" customWidth="1"/>
    <col min="9" max="9" width="9" style="12" customWidth="1"/>
    <col min="10" max="10" width="9.42578125" style="12" customWidth="1"/>
    <col min="11" max="11" width="13.42578125" style="12" customWidth="1"/>
    <col min="12" max="16384" width="9.140625" style="12"/>
  </cols>
  <sheetData>
    <row r="1" spans="1:12" s="11" customFormat="1" ht="19.5">
      <c r="A1" s="68"/>
      <c r="B1" s="69"/>
      <c r="C1" s="69"/>
      <c r="D1" s="69"/>
      <c r="E1" s="69"/>
      <c r="F1" s="69"/>
      <c r="G1" s="69"/>
      <c r="H1" s="69"/>
      <c r="I1" s="69"/>
      <c r="J1" s="2"/>
      <c r="K1" s="3"/>
    </row>
    <row r="2" spans="1:12" s="11" customFormat="1" ht="19.5">
      <c r="A2" s="70"/>
      <c r="B2" s="71"/>
      <c r="C2" s="71"/>
      <c r="D2" s="71"/>
      <c r="E2" s="71"/>
      <c r="F2" s="71"/>
      <c r="G2" s="71"/>
      <c r="H2" s="71"/>
      <c r="I2" s="71"/>
      <c r="J2" s="4"/>
      <c r="K2" s="5"/>
    </row>
    <row r="3" spans="1:12" s="11" customFormat="1" ht="19.5">
      <c r="A3" s="70"/>
      <c r="B3" s="71"/>
      <c r="C3" s="71"/>
      <c r="D3" s="71"/>
      <c r="E3" s="71"/>
      <c r="F3" s="71"/>
      <c r="G3" s="71"/>
      <c r="H3" s="71"/>
      <c r="I3" s="71"/>
      <c r="J3" s="4"/>
      <c r="K3" s="5"/>
    </row>
    <row r="4" spans="1:12">
      <c r="A4" s="70" t="s">
        <v>33</v>
      </c>
      <c r="B4" s="71"/>
      <c r="C4" s="71"/>
      <c r="D4" s="71"/>
      <c r="E4" s="71"/>
      <c r="F4" s="71"/>
      <c r="G4" s="71"/>
      <c r="H4" s="71"/>
      <c r="I4" s="71"/>
      <c r="J4" s="4"/>
      <c r="K4" s="5"/>
    </row>
    <row r="5" spans="1:12" s="10" customFormat="1">
      <c r="A5" s="70" t="s">
        <v>89</v>
      </c>
      <c r="B5" s="71"/>
      <c r="C5" s="71"/>
      <c r="D5" s="71"/>
      <c r="E5" s="71"/>
      <c r="F5" s="71"/>
      <c r="G5" s="71"/>
      <c r="H5" s="71"/>
      <c r="I5" s="71"/>
      <c r="J5" s="4"/>
      <c r="K5" s="5"/>
    </row>
    <row r="6" spans="1:12" s="10" customFormat="1" ht="15" customHeight="1" thickBot="1">
      <c r="A6" s="78" t="s">
        <v>113</v>
      </c>
      <c r="B6" s="78"/>
      <c r="C6" s="78"/>
      <c r="D6" s="78"/>
      <c r="E6" s="78"/>
      <c r="F6" s="78"/>
      <c r="G6" s="78"/>
      <c r="H6" s="78"/>
      <c r="I6" s="78"/>
      <c r="J6" s="67"/>
      <c r="K6" s="8"/>
    </row>
    <row r="7" spans="1:12" s="10" customFormat="1" ht="45.75" thickBot="1">
      <c r="A7" s="54" t="s">
        <v>55</v>
      </c>
      <c r="B7" s="66" t="s">
        <v>56</v>
      </c>
      <c r="C7" s="66"/>
      <c r="D7" s="79" t="s">
        <v>57</v>
      </c>
      <c r="E7" s="79"/>
      <c r="F7" s="55" t="s">
        <v>58</v>
      </c>
      <c r="G7" s="56" t="s">
        <v>59</v>
      </c>
      <c r="H7" s="55" t="s">
        <v>60</v>
      </c>
      <c r="I7" s="55" t="s">
        <v>61</v>
      </c>
      <c r="J7" s="57" t="s">
        <v>62</v>
      </c>
      <c r="K7" s="58" t="s">
        <v>63</v>
      </c>
    </row>
    <row r="8" spans="1:12" ht="13.5" customHeight="1">
      <c r="A8" s="59" t="s">
        <v>68</v>
      </c>
      <c r="B8" s="52" t="s">
        <v>0</v>
      </c>
      <c r="C8" s="52" t="s">
        <v>1</v>
      </c>
      <c r="D8" s="52" t="s">
        <v>2</v>
      </c>
      <c r="E8" s="52" t="s">
        <v>3</v>
      </c>
      <c r="F8" s="52">
        <v>97172</v>
      </c>
      <c r="G8" s="52">
        <v>1100</v>
      </c>
      <c r="H8" s="52">
        <f t="shared" ref="H8:H79" si="0">F8-G8</f>
        <v>96072</v>
      </c>
      <c r="I8" s="52">
        <f t="shared" ref="I8:I79" si="1">H8*18%</f>
        <v>17292.96</v>
      </c>
      <c r="J8" s="53">
        <f t="shared" ref="J8:J79" si="2">(H8+I8)*0.1%</f>
        <v>113.36496</v>
      </c>
      <c r="K8" s="60">
        <f t="shared" ref="K8:K79" si="3">+H8+I8+J8</f>
        <v>113478.32496</v>
      </c>
    </row>
    <row r="9" spans="1:12">
      <c r="A9" s="61" t="s">
        <v>68</v>
      </c>
      <c r="B9" s="39" t="s">
        <v>0</v>
      </c>
      <c r="C9" s="39" t="s">
        <v>20</v>
      </c>
      <c r="D9" s="39" t="s">
        <v>21</v>
      </c>
      <c r="E9" s="39" t="s">
        <v>22</v>
      </c>
      <c r="F9" s="39">
        <v>96372</v>
      </c>
      <c r="G9" s="39">
        <v>1100</v>
      </c>
      <c r="H9" s="39">
        <f t="shared" si="0"/>
        <v>95272</v>
      </c>
      <c r="I9" s="39">
        <f t="shared" si="1"/>
        <v>17148.96</v>
      </c>
      <c r="J9" s="40">
        <f t="shared" si="2"/>
        <v>112.42095999999999</v>
      </c>
      <c r="K9" s="62">
        <f t="shared" si="3"/>
        <v>112533.38095999999</v>
      </c>
    </row>
    <row r="10" spans="1:12">
      <c r="A10" s="61" t="s">
        <v>68</v>
      </c>
      <c r="B10" s="39" t="s">
        <v>0</v>
      </c>
      <c r="C10" s="39" t="s">
        <v>1</v>
      </c>
      <c r="D10" s="39" t="s">
        <v>4</v>
      </c>
      <c r="E10" s="39" t="s">
        <v>5</v>
      </c>
      <c r="F10" s="39">
        <v>96372</v>
      </c>
      <c r="G10" s="39">
        <v>1100</v>
      </c>
      <c r="H10" s="39">
        <f t="shared" si="0"/>
        <v>95272</v>
      </c>
      <c r="I10" s="39">
        <f t="shared" si="1"/>
        <v>17148.96</v>
      </c>
      <c r="J10" s="40">
        <f t="shared" si="2"/>
        <v>112.42095999999999</v>
      </c>
      <c r="K10" s="62">
        <f t="shared" si="3"/>
        <v>112533.38095999999</v>
      </c>
    </row>
    <row r="11" spans="1:12">
      <c r="A11" s="61" t="s">
        <v>68</v>
      </c>
      <c r="B11" s="39" t="s">
        <v>0</v>
      </c>
      <c r="C11" s="39" t="s">
        <v>20</v>
      </c>
      <c r="D11" s="39" t="s">
        <v>23</v>
      </c>
      <c r="E11" s="39" t="s">
        <v>24</v>
      </c>
      <c r="F11" s="39">
        <v>95572</v>
      </c>
      <c r="G11" s="39">
        <v>1100</v>
      </c>
      <c r="H11" s="39">
        <f t="shared" si="0"/>
        <v>94472</v>
      </c>
      <c r="I11" s="39">
        <f t="shared" si="1"/>
        <v>17004.96</v>
      </c>
      <c r="J11" s="40">
        <f t="shared" si="2"/>
        <v>111.47695999999999</v>
      </c>
      <c r="K11" s="62">
        <f t="shared" si="3"/>
        <v>111588.43695999999</v>
      </c>
    </row>
    <row r="12" spans="1:12" s="7" customFormat="1">
      <c r="A12" s="63" t="s">
        <v>68</v>
      </c>
      <c r="B12" s="38" t="s">
        <v>6</v>
      </c>
      <c r="C12" s="38" t="s">
        <v>1</v>
      </c>
      <c r="D12" s="38" t="s">
        <v>7</v>
      </c>
      <c r="E12" s="38" t="s">
        <v>8</v>
      </c>
      <c r="F12" s="38">
        <v>96089</v>
      </c>
      <c r="G12" s="38">
        <v>1100</v>
      </c>
      <c r="H12" s="38">
        <f>F12-G12</f>
        <v>94989</v>
      </c>
      <c r="I12" s="38">
        <f t="shared" si="1"/>
        <v>17098.02</v>
      </c>
      <c r="J12" s="40">
        <f t="shared" si="2"/>
        <v>112.08702000000001</v>
      </c>
      <c r="K12" s="62">
        <f t="shared" si="3"/>
        <v>112199.10702000001</v>
      </c>
      <c r="L12" s="12"/>
    </row>
    <row r="13" spans="1:12" s="7" customFormat="1">
      <c r="A13" s="63" t="s">
        <v>68</v>
      </c>
      <c r="B13" s="38" t="s">
        <v>6</v>
      </c>
      <c r="C13" s="38" t="s">
        <v>20</v>
      </c>
      <c r="D13" s="38" t="s">
        <v>25</v>
      </c>
      <c r="E13" s="38" t="s">
        <v>26</v>
      </c>
      <c r="F13" s="38">
        <v>95289</v>
      </c>
      <c r="G13" s="38">
        <v>1100</v>
      </c>
      <c r="H13" s="38">
        <f t="shared" si="0"/>
        <v>94189</v>
      </c>
      <c r="I13" s="38">
        <f t="shared" si="1"/>
        <v>16954.02</v>
      </c>
      <c r="J13" s="40">
        <f t="shared" si="2"/>
        <v>111.14302000000001</v>
      </c>
      <c r="K13" s="62">
        <f t="shared" si="3"/>
        <v>111254.16302000001</v>
      </c>
      <c r="L13" s="12"/>
    </row>
    <row r="14" spans="1:12" s="7" customFormat="1">
      <c r="A14" s="63" t="s">
        <v>68</v>
      </c>
      <c r="B14" s="38" t="s">
        <v>6</v>
      </c>
      <c r="C14" s="38" t="s">
        <v>1</v>
      </c>
      <c r="D14" s="38" t="s">
        <v>9</v>
      </c>
      <c r="E14" s="38" t="s">
        <v>10</v>
      </c>
      <c r="F14" s="38">
        <v>98350</v>
      </c>
      <c r="G14" s="38">
        <v>1100</v>
      </c>
      <c r="H14" s="38">
        <f t="shared" ref="H14:H22" si="4">F14-G14</f>
        <v>97250</v>
      </c>
      <c r="I14" s="38">
        <f t="shared" ref="I14:I22" si="5">H14*18%</f>
        <v>17505</v>
      </c>
      <c r="J14" s="40">
        <f t="shared" ref="J14:J22" si="6">(H14+I14)*0.1%</f>
        <v>114.755</v>
      </c>
      <c r="K14" s="62">
        <f t="shared" ref="K14:K22" si="7">+H14+I14+J14</f>
        <v>114869.755</v>
      </c>
      <c r="L14" s="12"/>
    </row>
    <row r="15" spans="1:12" s="7" customFormat="1">
      <c r="A15" s="63" t="s">
        <v>68</v>
      </c>
      <c r="B15" s="38" t="s">
        <v>6</v>
      </c>
      <c r="C15" s="38" t="s">
        <v>84</v>
      </c>
      <c r="D15" s="38" t="s">
        <v>83</v>
      </c>
      <c r="E15" s="38" t="s">
        <v>82</v>
      </c>
      <c r="F15" s="38">
        <v>97550</v>
      </c>
      <c r="G15" s="38">
        <v>1100</v>
      </c>
      <c r="H15" s="38">
        <f t="shared" si="4"/>
        <v>96450</v>
      </c>
      <c r="I15" s="38">
        <f t="shared" si="5"/>
        <v>17361</v>
      </c>
      <c r="J15" s="40">
        <f t="shared" si="6"/>
        <v>113.81100000000001</v>
      </c>
      <c r="K15" s="62">
        <f t="shared" si="7"/>
        <v>113924.811</v>
      </c>
      <c r="L15" s="12"/>
    </row>
    <row r="16" spans="1:12" s="7" customFormat="1">
      <c r="A16" s="63" t="s">
        <v>68</v>
      </c>
      <c r="B16" s="38" t="s">
        <v>11</v>
      </c>
      <c r="C16" s="38" t="s">
        <v>1</v>
      </c>
      <c r="D16" s="38" t="s">
        <v>12</v>
      </c>
      <c r="E16" s="38" t="s">
        <v>13</v>
      </c>
      <c r="F16" s="38">
        <v>98200</v>
      </c>
      <c r="G16" s="38">
        <v>1100</v>
      </c>
      <c r="H16" s="38">
        <f t="shared" si="4"/>
        <v>97100</v>
      </c>
      <c r="I16" s="38">
        <f t="shared" si="5"/>
        <v>17478</v>
      </c>
      <c r="J16" s="40">
        <f t="shared" si="6"/>
        <v>114.578</v>
      </c>
      <c r="K16" s="62">
        <f t="shared" si="7"/>
        <v>114692.57799999999</v>
      </c>
      <c r="L16" s="12"/>
    </row>
    <row r="17" spans="1:12" s="7" customFormat="1">
      <c r="A17" s="63" t="s">
        <v>68</v>
      </c>
      <c r="B17" s="38" t="s">
        <v>11</v>
      </c>
      <c r="C17" s="38" t="s">
        <v>20</v>
      </c>
      <c r="D17" s="38" t="s">
        <v>27</v>
      </c>
      <c r="E17" s="38" t="s">
        <v>28</v>
      </c>
      <c r="F17" s="38">
        <v>97400</v>
      </c>
      <c r="G17" s="38">
        <v>1100</v>
      </c>
      <c r="H17" s="38">
        <f t="shared" si="4"/>
        <v>96300</v>
      </c>
      <c r="I17" s="38">
        <f t="shared" si="5"/>
        <v>17334</v>
      </c>
      <c r="J17" s="40">
        <f t="shared" si="6"/>
        <v>113.634</v>
      </c>
      <c r="K17" s="62">
        <f t="shared" si="7"/>
        <v>113747.63400000001</v>
      </c>
      <c r="L17" s="12"/>
    </row>
    <row r="18" spans="1:12" s="7" customFormat="1">
      <c r="A18" s="63" t="s">
        <v>68</v>
      </c>
      <c r="B18" s="38" t="s">
        <v>108</v>
      </c>
      <c r="C18" s="38" t="s">
        <v>1</v>
      </c>
      <c r="D18" s="38" t="s">
        <v>109</v>
      </c>
      <c r="E18" s="38" t="s">
        <v>110</v>
      </c>
      <c r="F18" s="38">
        <v>94472</v>
      </c>
      <c r="G18" s="38">
        <v>1100</v>
      </c>
      <c r="H18" s="38">
        <f t="shared" ref="H18" si="8">F18-G18</f>
        <v>93372</v>
      </c>
      <c r="I18" s="38">
        <f t="shared" ref="I18" si="9">H18*18%</f>
        <v>16806.96</v>
      </c>
      <c r="J18" s="40">
        <f t="shared" ref="J18" si="10">(H18+I18)*0.1%</f>
        <v>110.17895999999999</v>
      </c>
      <c r="K18" s="62">
        <f t="shared" ref="K18" si="11">+H18+I18+J18</f>
        <v>110289.13896</v>
      </c>
      <c r="L18" s="12"/>
    </row>
    <row r="19" spans="1:12" s="7" customFormat="1">
      <c r="A19" s="63" t="s">
        <v>68</v>
      </c>
      <c r="B19" s="38" t="s">
        <v>14</v>
      </c>
      <c r="C19" s="38" t="s">
        <v>1</v>
      </c>
      <c r="D19" s="38" t="s">
        <v>15</v>
      </c>
      <c r="E19" s="38" t="s">
        <v>16</v>
      </c>
      <c r="F19" s="38">
        <v>99710</v>
      </c>
      <c r="G19" s="38">
        <v>1100</v>
      </c>
      <c r="H19" s="38">
        <f t="shared" si="4"/>
        <v>98610</v>
      </c>
      <c r="I19" s="38">
        <f t="shared" si="5"/>
        <v>17749.8</v>
      </c>
      <c r="J19" s="40">
        <f t="shared" si="6"/>
        <v>116.35980000000001</v>
      </c>
      <c r="K19" s="62">
        <f t="shared" si="7"/>
        <v>116476.15980000001</v>
      </c>
      <c r="L19" s="12"/>
    </row>
    <row r="20" spans="1:12" s="7" customFormat="1">
      <c r="A20" s="63" t="s">
        <v>68</v>
      </c>
      <c r="B20" s="38" t="s">
        <v>14</v>
      </c>
      <c r="C20" s="38" t="s">
        <v>20</v>
      </c>
      <c r="D20" s="38" t="s">
        <v>31</v>
      </c>
      <c r="E20" s="38" t="s">
        <v>32</v>
      </c>
      <c r="F20" s="38">
        <v>98910</v>
      </c>
      <c r="G20" s="38">
        <v>1100</v>
      </c>
      <c r="H20" s="38">
        <f t="shared" si="4"/>
        <v>97810</v>
      </c>
      <c r="I20" s="38">
        <f t="shared" si="5"/>
        <v>17605.8</v>
      </c>
      <c r="J20" s="40">
        <f t="shared" si="6"/>
        <v>115.4158</v>
      </c>
      <c r="K20" s="62">
        <f t="shared" si="7"/>
        <v>115531.21580000001</v>
      </c>
      <c r="L20" s="12"/>
    </row>
    <row r="21" spans="1:12" s="7" customFormat="1">
      <c r="A21" s="63" t="s">
        <v>68</v>
      </c>
      <c r="B21" s="38" t="s">
        <v>17</v>
      </c>
      <c r="C21" s="38" t="s">
        <v>1</v>
      </c>
      <c r="D21" s="38" t="s">
        <v>18</v>
      </c>
      <c r="E21" s="38" t="s">
        <v>19</v>
      </c>
      <c r="F21" s="38">
        <v>98673</v>
      </c>
      <c r="G21" s="38">
        <v>1100</v>
      </c>
      <c r="H21" s="38">
        <f t="shared" si="4"/>
        <v>97573</v>
      </c>
      <c r="I21" s="38">
        <f t="shared" si="5"/>
        <v>17563.14</v>
      </c>
      <c r="J21" s="40">
        <f t="shared" si="6"/>
        <v>115.13614</v>
      </c>
      <c r="K21" s="62">
        <f t="shared" si="7"/>
        <v>115251.27614</v>
      </c>
      <c r="L21" s="12"/>
    </row>
    <row r="22" spans="1:12" s="7" customFormat="1">
      <c r="A22" s="63" t="s">
        <v>68</v>
      </c>
      <c r="B22" s="38" t="s">
        <v>17</v>
      </c>
      <c r="C22" s="38" t="s">
        <v>20</v>
      </c>
      <c r="D22" s="38" t="s">
        <v>29</v>
      </c>
      <c r="E22" s="38" t="s">
        <v>30</v>
      </c>
      <c r="F22" s="38">
        <v>97873</v>
      </c>
      <c r="G22" s="38">
        <v>1100</v>
      </c>
      <c r="H22" s="38">
        <f t="shared" si="4"/>
        <v>96773</v>
      </c>
      <c r="I22" s="38">
        <f t="shared" si="5"/>
        <v>17419.14</v>
      </c>
      <c r="J22" s="40">
        <f t="shared" si="6"/>
        <v>114.19213999999999</v>
      </c>
      <c r="K22" s="62">
        <f t="shared" si="7"/>
        <v>114306.33214</v>
      </c>
      <c r="L22" s="12"/>
    </row>
    <row r="23" spans="1:12" ht="14.25" customHeight="1">
      <c r="A23" s="61" t="s">
        <v>68</v>
      </c>
      <c r="B23" s="39" t="s">
        <v>114</v>
      </c>
      <c r="C23" s="39" t="s">
        <v>74</v>
      </c>
      <c r="D23" s="39" t="s">
        <v>90</v>
      </c>
      <c r="E23" s="39" t="s">
        <v>77</v>
      </c>
      <c r="F23" s="39">
        <v>91189</v>
      </c>
      <c r="G23" s="39">
        <v>0</v>
      </c>
      <c r="H23" s="39">
        <f t="shared" si="0"/>
        <v>91189</v>
      </c>
      <c r="I23" s="39">
        <f t="shared" si="1"/>
        <v>16414.02</v>
      </c>
      <c r="J23" s="40">
        <f t="shared" si="2"/>
        <v>107.60302</v>
      </c>
      <c r="K23" s="62">
        <f t="shared" si="3"/>
        <v>107710.62302</v>
      </c>
    </row>
    <row r="24" spans="1:12" s="7" customFormat="1" ht="14.25" customHeight="1">
      <c r="A24" s="63" t="s">
        <v>68</v>
      </c>
      <c r="B24" s="38" t="s">
        <v>86</v>
      </c>
      <c r="C24" s="38" t="s">
        <v>75</v>
      </c>
      <c r="D24" s="38" t="s">
        <v>91</v>
      </c>
      <c r="E24" s="38" t="s">
        <v>78</v>
      </c>
      <c r="F24" s="38">
        <v>90389</v>
      </c>
      <c r="G24" s="38">
        <v>0</v>
      </c>
      <c r="H24" s="38">
        <f t="shared" ref="H24:H45" si="12">F24-G24</f>
        <v>90389</v>
      </c>
      <c r="I24" s="38">
        <f t="shared" ref="I24:I45" si="13">H24*18%</f>
        <v>16270.019999999999</v>
      </c>
      <c r="J24" s="40">
        <f t="shared" ref="J24:J45" si="14">(H24+I24)*0.1%</f>
        <v>106.65902000000001</v>
      </c>
      <c r="K24" s="62">
        <f t="shared" ref="K24:K45" si="15">+H24+I24+J24</f>
        <v>106765.67902000001</v>
      </c>
      <c r="L24" s="12"/>
    </row>
    <row r="25" spans="1:12" s="7" customFormat="1" ht="14.25" customHeight="1">
      <c r="A25" s="63" t="s">
        <v>68</v>
      </c>
      <c r="B25" s="38" t="s">
        <v>87</v>
      </c>
      <c r="C25" s="38" t="s">
        <v>76</v>
      </c>
      <c r="D25" s="38" t="s">
        <v>92</v>
      </c>
      <c r="E25" s="38" t="s">
        <v>79</v>
      </c>
      <c r="F25" s="38">
        <v>91689</v>
      </c>
      <c r="G25" s="38">
        <v>0</v>
      </c>
      <c r="H25" s="38">
        <f t="shared" si="12"/>
        <v>91689</v>
      </c>
      <c r="I25" s="38">
        <f t="shared" si="13"/>
        <v>16504.02</v>
      </c>
      <c r="J25" s="40">
        <f t="shared" si="14"/>
        <v>108.19302</v>
      </c>
      <c r="K25" s="62">
        <f t="shared" si="15"/>
        <v>108301.21302000001</v>
      </c>
      <c r="L25" s="12"/>
    </row>
    <row r="26" spans="1:12" s="7" customFormat="1" ht="14.25" customHeight="1">
      <c r="A26" s="63" t="s">
        <v>68</v>
      </c>
      <c r="B26" s="38" t="s">
        <v>115</v>
      </c>
      <c r="C26" s="38" t="s">
        <v>80</v>
      </c>
      <c r="D26" s="38" t="s">
        <v>93</v>
      </c>
      <c r="E26" s="38" t="s">
        <v>81</v>
      </c>
      <c r="F26" s="38">
        <v>91689</v>
      </c>
      <c r="G26" s="38">
        <v>0</v>
      </c>
      <c r="H26" s="38">
        <f t="shared" si="12"/>
        <v>91689</v>
      </c>
      <c r="I26" s="38">
        <f t="shared" si="13"/>
        <v>16504.02</v>
      </c>
      <c r="J26" s="40">
        <f t="shared" si="14"/>
        <v>108.19302</v>
      </c>
      <c r="K26" s="62">
        <f t="shared" si="15"/>
        <v>108301.21302000001</v>
      </c>
      <c r="L26" s="12"/>
    </row>
    <row r="27" spans="1:12" s="4" customFormat="1" ht="15" customHeight="1">
      <c r="A27" s="61" t="s">
        <v>65</v>
      </c>
      <c r="B27" s="39" t="s">
        <v>0</v>
      </c>
      <c r="C27" s="39" t="s">
        <v>1</v>
      </c>
      <c r="D27" s="39" t="s">
        <v>2</v>
      </c>
      <c r="E27" s="39" t="s">
        <v>3</v>
      </c>
      <c r="F27" s="39">
        <v>97224</v>
      </c>
      <c r="G27" s="39">
        <v>1100</v>
      </c>
      <c r="H27" s="39">
        <f t="shared" si="12"/>
        <v>96124</v>
      </c>
      <c r="I27" s="39">
        <f t="shared" si="13"/>
        <v>17302.32</v>
      </c>
      <c r="J27" s="40">
        <f t="shared" si="14"/>
        <v>113.42632</v>
      </c>
      <c r="K27" s="62">
        <f t="shared" si="15"/>
        <v>113539.74632000001</v>
      </c>
      <c r="L27" s="12"/>
    </row>
    <row r="28" spans="1:12" s="4" customFormat="1" ht="15" customHeight="1">
      <c r="A28" s="61" t="s">
        <v>65</v>
      </c>
      <c r="B28" s="39" t="s">
        <v>0</v>
      </c>
      <c r="C28" s="39" t="s">
        <v>20</v>
      </c>
      <c r="D28" s="39" t="s">
        <v>21</v>
      </c>
      <c r="E28" s="39" t="s">
        <v>22</v>
      </c>
      <c r="F28" s="39">
        <v>96424</v>
      </c>
      <c r="G28" s="39">
        <v>1100</v>
      </c>
      <c r="H28" s="39">
        <f t="shared" si="12"/>
        <v>95324</v>
      </c>
      <c r="I28" s="39">
        <f t="shared" si="13"/>
        <v>17158.32</v>
      </c>
      <c r="J28" s="40">
        <f t="shared" si="14"/>
        <v>112.48232000000002</v>
      </c>
      <c r="K28" s="62">
        <f t="shared" si="15"/>
        <v>112594.80232</v>
      </c>
      <c r="L28" s="12"/>
    </row>
    <row r="29" spans="1:12" s="4" customFormat="1">
      <c r="A29" s="61" t="s">
        <v>65</v>
      </c>
      <c r="B29" s="39" t="s">
        <v>0</v>
      </c>
      <c r="C29" s="39" t="s">
        <v>1</v>
      </c>
      <c r="D29" s="39" t="s">
        <v>4</v>
      </c>
      <c r="E29" s="39" t="s">
        <v>5</v>
      </c>
      <c r="F29" s="39">
        <v>96424</v>
      </c>
      <c r="G29" s="39">
        <v>1100</v>
      </c>
      <c r="H29" s="39">
        <f t="shared" si="12"/>
        <v>95324</v>
      </c>
      <c r="I29" s="39">
        <f t="shared" si="13"/>
        <v>17158.32</v>
      </c>
      <c r="J29" s="40">
        <f t="shared" si="14"/>
        <v>112.48232000000002</v>
      </c>
      <c r="K29" s="62">
        <f t="shared" si="15"/>
        <v>112594.80232</v>
      </c>
      <c r="L29" s="12"/>
    </row>
    <row r="30" spans="1:12" s="4" customFormat="1" ht="12.75" customHeight="1">
      <c r="A30" s="61" t="s">
        <v>65</v>
      </c>
      <c r="B30" s="39" t="s">
        <v>0</v>
      </c>
      <c r="C30" s="39" t="s">
        <v>20</v>
      </c>
      <c r="D30" s="39" t="s">
        <v>23</v>
      </c>
      <c r="E30" s="39" t="s">
        <v>24</v>
      </c>
      <c r="F30" s="39">
        <v>95624</v>
      </c>
      <c r="G30" s="39">
        <v>1100</v>
      </c>
      <c r="H30" s="39">
        <f t="shared" si="12"/>
        <v>94524</v>
      </c>
      <c r="I30" s="39">
        <f t="shared" si="13"/>
        <v>17014.32</v>
      </c>
      <c r="J30" s="40">
        <f t="shared" si="14"/>
        <v>111.53832000000001</v>
      </c>
      <c r="K30" s="62">
        <f t="shared" si="15"/>
        <v>111649.85832000001</v>
      </c>
      <c r="L30" s="12"/>
    </row>
    <row r="31" spans="1:12" s="1" customFormat="1">
      <c r="A31" s="63" t="s">
        <v>65</v>
      </c>
      <c r="B31" s="38" t="s">
        <v>6</v>
      </c>
      <c r="C31" s="38" t="s">
        <v>1</v>
      </c>
      <c r="D31" s="38" t="s">
        <v>7</v>
      </c>
      <c r="E31" s="38" t="s">
        <v>8</v>
      </c>
      <c r="F31" s="38">
        <v>95933</v>
      </c>
      <c r="G31" s="38">
        <v>1100</v>
      </c>
      <c r="H31" s="38">
        <f t="shared" si="12"/>
        <v>94833</v>
      </c>
      <c r="I31" s="38">
        <f t="shared" si="13"/>
        <v>17069.939999999999</v>
      </c>
      <c r="J31" s="40">
        <f t="shared" si="14"/>
        <v>111.90294</v>
      </c>
      <c r="K31" s="62">
        <f t="shared" si="15"/>
        <v>112014.84294</v>
      </c>
      <c r="L31" s="12"/>
    </row>
    <row r="32" spans="1:12" s="1" customFormat="1">
      <c r="A32" s="63" t="s">
        <v>65</v>
      </c>
      <c r="B32" s="38" t="s">
        <v>6</v>
      </c>
      <c r="C32" s="38" t="s">
        <v>20</v>
      </c>
      <c r="D32" s="38" t="s">
        <v>25</v>
      </c>
      <c r="E32" s="38" t="s">
        <v>26</v>
      </c>
      <c r="F32" s="38">
        <v>95133</v>
      </c>
      <c r="G32" s="38">
        <v>1100</v>
      </c>
      <c r="H32" s="38">
        <f t="shared" si="12"/>
        <v>94033</v>
      </c>
      <c r="I32" s="38">
        <f t="shared" si="13"/>
        <v>16925.939999999999</v>
      </c>
      <c r="J32" s="40">
        <f t="shared" si="14"/>
        <v>110.95894</v>
      </c>
      <c r="K32" s="62">
        <f t="shared" si="15"/>
        <v>111069.89894</v>
      </c>
      <c r="L32" s="12"/>
    </row>
    <row r="33" spans="1:12" s="1" customFormat="1">
      <c r="A33" s="63" t="s">
        <v>65</v>
      </c>
      <c r="B33" s="38" t="s">
        <v>6</v>
      </c>
      <c r="C33" s="38" t="s">
        <v>1</v>
      </c>
      <c r="D33" s="38" t="s">
        <v>9</v>
      </c>
      <c r="E33" s="38" t="s">
        <v>10</v>
      </c>
      <c r="F33" s="38">
        <v>98569</v>
      </c>
      <c r="G33" s="38">
        <v>1100</v>
      </c>
      <c r="H33" s="38">
        <f t="shared" si="12"/>
        <v>97469</v>
      </c>
      <c r="I33" s="38">
        <f t="shared" si="13"/>
        <v>17544.419999999998</v>
      </c>
      <c r="J33" s="40">
        <f t="shared" si="14"/>
        <v>115.01342</v>
      </c>
      <c r="K33" s="62">
        <f t="shared" si="15"/>
        <v>115128.43342</v>
      </c>
      <c r="L33" s="12"/>
    </row>
    <row r="34" spans="1:12" s="7" customFormat="1">
      <c r="A34" s="63" t="s">
        <v>65</v>
      </c>
      <c r="B34" s="38" t="s">
        <v>6</v>
      </c>
      <c r="C34" s="38" t="s">
        <v>84</v>
      </c>
      <c r="D34" s="38" t="s">
        <v>83</v>
      </c>
      <c r="E34" s="38" t="s">
        <v>82</v>
      </c>
      <c r="F34" s="38">
        <v>97769</v>
      </c>
      <c r="G34" s="38">
        <v>1100</v>
      </c>
      <c r="H34" s="38">
        <f t="shared" si="12"/>
        <v>96669</v>
      </c>
      <c r="I34" s="38">
        <f t="shared" si="13"/>
        <v>17400.419999999998</v>
      </c>
      <c r="J34" s="40">
        <f t="shared" si="14"/>
        <v>114.06941999999999</v>
      </c>
      <c r="K34" s="62">
        <f t="shared" si="15"/>
        <v>114183.48942</v>
      </c>
      <c r="L34" s="12"/>
    </row>
    <row r="35" spans="1:12" s="1" customFormat="1">
      <c r="A35" s="63" t="s">
        <v>65</v>
      </c>
      <c r="B35" s="38" t="s">
        <v>11</v>
      </c>
      <c r="C35" s="38" t="s">
        <v>1</v>
      </c>
      <c r="D35" s="38" t="s">
        <v>12</v>
      </c>
      <c r="E35" s="38" t="s">
        <v>13</v>
      </c>
      <c r="F35" s="38">
        <v>98098</v>
      </c>
      <c r="G35" s="38">
        <v>1100</v>
      </c>
      <c r="H35" s="38">
        <f t="shared" si="12"/>
        <v>96998</v>
      </c>
      <c r="I35" s="38">
        <f t="shared" si="13"/>
        <v>17459.64</v>
      </c>
      <c r="J35" s="40">
        <f t="shared" si="14"/>
        <v>114.45764</v>
      </c>
      <c r="K35" s="62">
        <f t="shared" si="15"/>
        <v>114572.09763999999</v>
      </c>
      <c r="L35" s="12"/>
    </row>
    <row r="36" spans="1:12" s="1" customFormat="1">
      <c r="A36" s="63" t="s">
        <v>65</v>
      </c>
      <c r="B36" s="38" t="s">
        <v>11</v>
      </c>
      <c r="C36" s="38" t="s">
        <v>20</v>
      </c>
      <c r="D36" s="38" t="s">
        <v>27</v>
      </c>
      <c r="E36" s="38" t="s">
        <v>28</v>
      </c>
      <c r="F36" s="38">
        <v>97298</v>
      </c>
      <c r="G36" s="38">
        <v>1100</v>
      </c>
      <c r="H36" s="38">
        <f t="shared" si="12"/>
        <v>96198</v>
      </c>
      <c r="I36" s="38">
        <f t="shared" si="13"/>
        <v>17315.64</v>
      </c>
      <c r="J36" s="40">
        <f t="shared" si="14"/>
        <v>113.51364</v>
      </c>
      <c r="K36" s="62">
        <f t="shared" si="15"/>
        <v>113627.15364</v>
      </c>
      <c r="L36" s="12"/>
    </row>
    <row r="37" spans="1:12" s="1" customFormat="1">
      <c r="A37" s="63" t="s">
        <v>65</v>
      </c>
      <c r="B37" s="38" t="s">
        <v>108</v>
      </c>
      <c r="C37" s="38" t="s">
        <v>1</v>
      </c>
      <c r="D37" s="38" t="s">
        <v>109</v>
      </c>
      <c r="E37" s="38" t="s">
        <v>110</v>
      </c>
      <c r="F37" s="38">
        <v>94624</v>
      </c>
      <c r="G37" s="38">
        <v>1100</v>
      </c>
      <c r="H37" s="38">
        <f t="shared" ref="H37" si="16">F37-G37</f>
        <v>93524</v>
      </c>
      <c r="I37" s="38">
        <f t="shared" ref="I37" si="17">H37*18%</f>
        <v>16834.32</v>
      </c>
      <c r="J37" s="40">
        <f t="shared" ref="J37" si="18">(H37+I37)*0.1%</f>
        <v>110.35832000000001</v>
      </c>
      <c r="K37" s="62">
        <f t="shared" ref="K37" si="19">+H37+I37+J37</f>
        <v>110468.67832000001</v>
      </c>
      <c r="L37" s="12"/>
    </row>
    <row r="38" spans="1:12" s="1" customFormat="1">
      <c r="A38" s="63" t="s">
        <v>65</v>
      </c>
      <c r="B38" s="38" t="s">
        <v>14</v>
      </c>
      <c r="C38" s="38" t="s">
        <v>1</v>
      </c>
      <c r="D38" s="38" t="s">
        <v>15</v>
      </c>
      <c r="E38" s="38" t="s">
        <v>16</v>
      </c>
      <c r="F38" s="38">
        <v>99967</v>
      </c>
      <c r="G38" s="38">
        <v>1100</v>
      </c>
      <c r="H38" s="38">
        <f t="shared" si="12"/>
        <v>98867</v>
      </c>
      <c r="I38" s="38">
        <f t="shared" si="13"/>
        <v>17796.059999999998</v>
      </c>
      <c r="J38" s="40">
        <f t="shared" si="14"/>
        <v>116.66306</v>
      </c>
      <c r="K38" s="62">
        <f t="shared" si="15"/>
        <v>116779.72306</v>
      </c>
      <c r="L38" s="12"/>
    </row>
    <row r="39" spans="1:12" s="1" customFormat="1">
      <c r="A39" s="63" t="s">
        <v>65</v>
      </c>
      <c r="B39" s="38" t="s">
        <v>14</v>
      </c>
      <c r="C39" s="38" t="s">
        <v>20</v>
      </c>
      <c r="D39" s="38" t="s">
        <v>31</v>
      </c>
      <c r="E39" s="38" t="s">
        <v>32</v>
      </c>
      <c r="F39" s="38">
        <v>99167</v>
      </c>
      <c r="G39" s="38">
        <v>1100</v>
      </c>
      <c r="H39" s="38">
        <f t="shared" si="12"/>
        <v>98067</v>
      </c>
      <c r="I39" s="38">
        <f t="shared" si="13"/>
        <v>17652.059999999998</v>
      </c>
      <c r="J39" s="40">
        <f t="shared" si="14"/>
        <v>115.71906</v>
      </c>
      <c r="K39" s="62">
        <f t="shared" si="15"/>
        <v>115834.77906</v>
      </c>
      <c r="L39" s="12"/>
    </row>
    <row r="40" spans="1:12" s="1" customFormat="1">
      <c r="A40" s="63" t="s">
        <v>65</v>
      </c>
      <c r="B40" s="38" t="s">
        <v>17</v>
      </c>
      <c r="C40" s="38" t="s">
        <v>1</v>
      </c>
      <c r="D40" s="38" t="s">
        <v>18</v>
      </c>
      <c r="E40" s="38" t="s">
        <v>19</v>
      </c>
      <c r="F40" s="38">
        <v>98802</v>
      </c>
      <c r="G40" s="38">
        <v>1100</v>
      </c>
      <c r="H40" s="38">
        <f t="shared" si="12"/>
        <v>97702</v>
      </c>
      <c r="I40" s="38">
        <f t="shared" si="13"/>
        <v>17586.36</v>
      </c>
      <c r="J40" s="40">
        <f t="shared" si="14"/>
        <v>115.28836</v>
      </c>
      <c r="K40" s="62">
        <f t="shared" si="15"/>
        <v>115403.64836000001</v>
      </c>
      <c r="L40" s="12"/>
    </row>
    <row r="41" spans="1:12" s="1" customFormat="1">
      <c r="A41" s="63" t="s">
        <v>65</v>
      </c>
      <c r="B41" s="38" t="s">
        <v>17</v>
      </c>
      <c r="C41" s="38" t="s">
        <v>20</v>
      </c>
      <c r="D41" s="38" t="s">
        <v>29</v>
      </c>
      <c r="E41" s="38" t="s">
        <v>30</v>
      </c>
      <c r="F41" s="38">
        <v>98002</v>
      </c>
      <c r="G41" s="38">
        <v>1100</v>
      </c>
      <c r="H41" s="38">
        <f t="shared" si="12"/>
        <v>96902</v>
      </c>
      <c r="I41" s="38">
        <f t="shared" si="13"/>
        <v>17442.36</v>
      </c>
      <c r="J41" s="40">
        <f t="shared" si="14"/>
        <v>114.34436000000001</v>
      </c>
      <c r="K41" s="62">
        <f t="shared" si="15"/>
        <v>114458.70436</v>
      </c>
      <c r="L41" s="12"/>
    </row>
    <row r="42" spans="1:12" s="4" customFormat="1">
      <c r="A42" s="61" t="s">
        <v>65</v>
      </c>
      <c r="B42" s="39" t="s">
        <v>114</v>
      </c>
      <c r="C42" s="39" t="s">
        <v>74</v>
      </c>
      <c r="D42" s="39" t="s">
        <v>90</v>
      </c>
      <c r="E42" s="39" t="s">
        <v>77</v>
      </c>
      <c r="F42" s="39">
        <v>91033</v>
      </c>
      <c r="G42" s="39">
        <v>0</v>
      </c>
      <c r="H42" s="39">
        <f t="shared" si="12"/>
        <v>91033</v>
      </c>
      <c r="I42" s="39">
        <f t="shared" si="13"/>
        <v>16385.939999999999</v>
      </c>
      <c r="J42" s="40">
        <f t="shared" si="14"/>
        <v>107.41894000000001</v>
      </c>
      <c r="K42" s="62">
        <f t="shared" si="15"/>
        <v>107526.35894000001</v>
      </c>
      <c r="L42" s="12"/>
    </row>
    <row r="43" spans="1:12" s="1" customFormat="1">
      <c r="A43" s="63" t="s">
        <v>65</v>
      </c>
      <c r="B43" s="38" t="s">
        <v>86</v>
      </c>
      <c r="C43" s="38" t="s">
        <v>75</v>
      </c>
      <c r="D43" s="38" t="s">
        <v>91</v>
      </c>
      <c r="E43" s="38" t="s">
        <v>78</v>
      </c>
      <c r="F43" s="38">
        <v>90233</v>
      </c>
      <c r="G43" s="38">
        <v>0</v>
      </c>
      <c r="H43" s="38">
        <f t="shared" si="12"/>
        <v>90233</v>
      </c>
      <c r="I43" s="38">
        <f t="shared" si="13"/>
        <v>16241.939999999999</v>
      </c>
      <c r="J43" s="40">
        <f t="shared" si="14"/>
        <v>106.47494</v>
      </c>
      <c r="K43" s="62">
        <f t="shared" si="15"/>
        <v>106581.41494</v>
      </c>
      <c r="L43" s="12"/>
    </row>
    <row r="44" spans="1:12" s="1" customFormat="1">
      <c r="A44" s="63" t="s">
        <v>65</v>
      </c>
      <c r="B44" s="38" t="s">
        <v>87</v>
      </c>
      <c r="C44" s="38" t="s">
        <v>76</v>
      </c>
      <c r="D44" s="38" t="s">
        <v>92</v>
      </c>
      <c r="E44" s="38" t="s">
        <v>79</v>
      </c>
      <c r="F44" s="38">
        <v>91533</v>
      </c>
      <c r="G44" s="38">
        <v>0</v>
      </c>
      <c r="H44" s="38">
        <f t="shared" si="12"/>
        <v>91533</v>
      </c>
      <c r="I44" s="38">
        <f t="shared" si="13"/>
        <v>16475.939999999999</v>
      </c>
      <c r="J44" s="40">
        <f t="shared" si="14"/>
        <v>108.00894000000001</v>
      </c>
      <c r="K44" s="62">
        <f t="shared" si="15"/>
        <v>108116.94894</v>
      </c>
      <c r="L44" s="12"/>
    </row>
    <row r="45" spans="1:12" s="1" customFormat="1">
      <c r="A45" s="63" t="s">
        <v>65</v>
      </c>
      <c r="B45" s="38" t="s">
        <v>115</v>
      </c>
      <c r="C45" s="38" t="s">
        <v>80</v>
      </c>
      <c r="D45" s="38" t="s">
        <v>93</v>
      </c>
      <c r="E45" s="38" t="s">
        <v>81</v>
      </c>
      <c r="F45" s="38">
        <v>91533</v>
      </c>
      <c r="G45" s="38">
        <v>0</v>
      </c>
      <c r="H45" s="38">
        <f t="shared" si="12"/>
        <v>91533</v>
      </c>
      <c r="I45" s="38">
        <f t="shared" si="13"/>
        <v>16475.939999999999</v>
      </c>
      <c r="J45" s="40">
        <f t="shared" si="14"/>
        <v>108.00894000000001</v>
      </c>
      <c r="K45" s="62">
        <f t="shared" si="15"/>
        <v>108116.94894</v>
      </c>
      <c r="L45" s="12"/>
    </row>
    <row r="46" spans="1:12" s="4" customFormat="1" ht="15" customHeight="1">
      <c r="A46" s="61" t="s">
        <v>111</v>
      </c>
      <c r="B46" s="39" t="s">
        <v>0</v>
      </c>
      <c r="C46" s="39" t="s">
        <v>1</v>
      </c>
      <c r="D46" s="39" t="s">
        <v>2</v>
      </c>
      <c r="E46" s="39" t="s">
        <v>3</v>
      </c>
      <c r="F46" s="39">
        <v>97249</v>
      </c>
      <c r="G46" s="39">
        <v>1100</v>
      </c>
      <c r="H46" s="39">
        <f t="shared" ref="H46:H64" si="20">F46-G46</f>
        <v>96149</v>
      </c>
      <c r="I46" s="39">
        <f t="shared" ref="I46:I64" si="21">H46*18%</f>
        <v>17306.82</v>
      </c>
      <c r="J46" s="40">
        <f t="shared" ref="J46:J64" si="22">(H46+I46)*0.1%</f>
        <v>113.45582</v>
      </c>
      <c r="K46" s="62">
        <f t="shared" ref="K46:K64" si="23">+H46+I46+J46</f>
        <v>113569.27582000001</v>
      </c>
      <c r="L46" s="12"/>
    </row>
    <row r="47" spans="1:12" s="4" customFormat="1" ht="15" customHeight="1">
      <c r="A47" s="61" t="s">
        <v>111</v>
      </c>
      <c r="B47" s="39" t="s">
        <v>0</v>
      </c>
      <c r="C47" s="39" t="s">
        <v>20</v>
      </c>
      <c r="D47" s="39" t="s">
        <v>21</v>
      </c>
      <c r="E47" s="39" t="s">
        <v>22</v>
      </c>
      <c r="F47" s="39">
        <v>96449</v>
      </c>
      <c r="G47" s="39">
        <v>1100</v>
      </c>
      <c r="H47" s="39">
        <f t="shared" si="20"/>
        <v>95349</v>
      </c>
      <c r="I47" s="39">
        <f t="shared" si="21"/>
        <v>17162.82</v>
      </c>
      <c r="J47" s="40">
        <f t="shared" si="22"/>
        <v>112.51182000000001</v>
      </c>
      <c r="K47" s="62">
        <f t="shared" si="23"/>
        <v>112624.33182000001</v>
      </c>
      <c r="L47" s="12"/>
    </row>
    <row r="48" spans="1:12" s="4" customFormat="1">
      <c r="A48" s="61" t="s">
        <v>111</v>
      </c>
      <c r="B48" s="39" t="s">
        <v>0</v>
      </c>
      <c r="C48" s="39" t="s">
        <v>1</v>
      </c>
      <c r="D48" s="39" t="s">
        <v>4</v>
      </c>
      <c r="E48" s="39" t="s">
        <v>5</v>
      </c>
      <c r="F48" s="39">
        <v>96449</v>
      </c>
      <c r="G48" s="39">
        <v>1100</v>
      </c>
      <c r="H48" s="39">
        <f t="shared" si="20"/>
        <v>95349</v>
      </c>
      <c r="I48" s="39">
        <f t="shared" si="21"/>
        <v>17162.82</v>
      </c>
      <c r="J48" s="40">
        <f t="shared" si="22"/>
        <v>112.51182000000001</v>
      </c>
      <c r="K48" s="62">
        <f t="shared" si="23"/>
        <v>112624.33182000001</v>
      </c>
      <c r="L48" s="12"/>
    </row>
    <row r="49" spans="1:12" s="4" customFormat="1" ht="12.75" customHeight="1">
      <c r="A49" s="61" t="s">
        <v>111</v>
      </c>
      <c r="B49" s="39" t="s">
        <v>0</v>
      </c>
      <c r="C49" s="39" t="s">
        <v>20</v>
      </c>
      <c r="D49" s="39" t="s">
        <v>23</v>
      </c>
      <c r="E49" s="39" t="s">
        <v>24</v>
      </c>
      <c r="F49" s="39">
        <v>95649</v>
      </c>
      <c r="G49" s="39">
        <v>1100</v>
      </c>
      <c r="H49" s="39">
        <f t="shared" si="20"/>
        <v>94549</v>
      </c>
      <c r="I49" s="39">
        <f t="shared" si="21"/>
        <v>17018.82</v>
      </c>
      <c r="J49" s="40">
        <f t="shared" si="22"/>
        <v>111.56782000000001</v>
      </c>
      <c r="K49" s="62">
        <f t="shared" si="23"/>
        <v>111679.38782</v>
      </c>
      <c r="L49" s="12"/>
    </row>
    <row r="50" spans="1:12" s="1" customFormat="1">
      <c r="A50" s="61" t="s">
        <v>111</v>
      </c>
      <c r="B50" s="38" t="s">
        <v>6</v>
      </c>
      <c r="C50" s="38" t="s">
        <v>1</v>
      </c>
      <c r="D50" s="38" t="s">
        <v>7</v>
      </c>
      <c r="E50" s="38" t="s">
        <v>8</v>
      </c>
      <c r="F50" s="38">
        <v>96059</v>
      </c>
      <c r="G50" s="38">
        <v>1100</v>
      </c>
      <c r="H50" s="38">
        <f t="shared" si="20"/>
        <v>94959</v>
      </c>
      <c r="I50" s="38">
        <f t="shared" si="21"/>
        <v>17092.62</v>
      </c>
      <c r="J50" s="40">
        <f t="shared" si="22"/>
        <v>112.05162</v>
      </c>
      <c r="K50" s="62">
        <f t="shared" si="23"/>
        <v>112163.67161999999</v>
      </c>
      <c r="L50" s="12"/>
    </row>
    <row r="51" spans="1:12" s="1" customFormat="1">
      <c r="A51" s="61" t="s">
        <v>111</v>
      </c>
      <c r="B51" s="38" t="s">
        <v>6</v>
      </c>
      <c r="C51" s="38" t="s">
        <v>20</v>
      </c>
      <c r="D51" s="38" t="s">
        <v>25</v>
      </c>
      <c r="E51" s="38" t="s">
        <v>26</v>
      </c>
      <c r="F51" s="38">
        <v>95259</v>
      </c>
      <c r="G51" s="38">
        <v>1100</v>
      </c>
      <c r="H51" s="38">
        <f t="shared" si="20"/>
        <v>94159</v>
      </c>
      <c r="I51" s="38">
        <f t="shared" si="21"/>
        <v>16948.62</v>
      </c>
      <c r="J51" s="40">
        <f t="shared" si="22"/>
        <v>111.10762</v>
      </c>
      <c r="K51" s="62">
        <f t="shared" si="23"/>
        <v>111218.72761999999</v>
      </c>
      <c r="L51" s="12"/>
    </row>
    <row r="52" spans="1:12" s="1" customFormat="1">
      <c r="A52" s="61" t="s">
        <v>111</v>
      </c>
      <c r="B52" s="38" t="s">
        <v>6</v>
      </c>
      <c r="C52" s="38" t="s">
        <v>1</v>
      </c>
      <c r="D52" s="38" t="s">
        <v>9</v>
      </c>
      <c r="E52" s="38" t="s">
        <v>10</v>
      </c>
      <c r="F52" s="38">
        <v>98569</v>
      </c>
      <c r="G52" s="38">
        <v>1100</v>
      </c>
      <c r="H52" s="38">
        <f t="shared" si="20"/>
        <v>97469</v>
      </c>
      <c r="I52" s="38">
        <f t="shared" si="21"/>
        <v>17544.419999999998</v>
      </c>
      <c r="J52" s="40">
        <f t="shared" si="22"/>
        <v>115.01342</v>
      </c>
      <c r="K52" s="62">
        <f t="shared" si="23"/>
        <v>115128.43342</v>
      </c>
      <c r="L52" s="12"/>
    </row>
    <row r="53" spans="1:12" s="7" customFormat="1">
      <c r="A53" s="61" t="s">
        <v>111</v>
      </c>
      <c r="B53" s="38" t="s">
        <v>6</v>
      </c>
      <c r="C53" s="38" t="s">
        <v>84</v>
      </c>
      <c r="D53" s="38" t="s">
        <v>83</v>
      </c>
      <c r="E53" s="38" t="s">
        <v>82</v>
      </c>
      <c r="F53" s="38">
        <v>97769</v>
      </c>
      <c r="G53" s="38">
        <v>1100</v>
      </c>
      <c r="H53" s="38">
        <f t="shared" si="20"/>
        <v>96669</v>
      </c>
      <c r="I53" s="38">
        <f t="shared" si="21"/>
        <v>17400.419999999998</v>
      </c>
      <c r="J53" s="40">
        <f t="shared" si="22"/>
        <v>114.06941999999999</v>
      </c>
      <c r="K53" s="62">
        <f t="shared" si="23"/>
        <v>114183.48942</v>
      </c>
      <c r="L53" s="12"/>
    </row>
    <row r="54" spans="1:12" s="1" customFormat="1">
      <c r="A54" s="61" t="s">
        <v>111</v>
      </c>
      <c r="B54" s="38" t="s">
        <v>11</v>
      </c>
      <c r="C54" s="38" t="s">
        <v>1</v>
      </c>
      <c r="D54" s="38" t="s">
        <v>12</v>
      </c>
      <c r="E54" s="38" t="s">
        <v>13</v>
      </c>
      <c r="F54" s="38">
        <v>98105</v>
      </c>
      <c r="G54" s="38">
        <v>1100</v>
      </c>
      <c r="H54" s="38">
        <f t="shared" si="20"/>
        <v>97005</v>
      </c>
      <c r="I54" s="38">
        <f t="shared" si="21"/>
        <v>17460.899999999998</v>
      </c>
      <c r="J54" s="40">
        <f t="shared" si="22"/>
        <v>114.46589999999999</v>
      </c>
      <c r="K54" s="62">
        <f t="shared" si="23"/>
        <v>114580.36589999999</v>
      </c>
      <c r="L54" s="12"/>
    </row>
    <row r="55" spans="1:12" s="1" customFormat="1">
      <c r="A55" s="61" t="s">
        <v>111</v>
      </c>
      <c r="B55" s="38" t="s">
        <v>11</v>
      </c>
      <c r="C55" s="38" t="s">
        <v>20</v>
      </c>
      <c r="D55" s="38" t="s">
        <v>27</v>
      </c>
      <c r="E55" s="38" t="s">
        <v>28</v>
      </c>
      <c r="F55" s="38">
        <v>97305</v>
      </c>
      <c r="G55" s="38">
        <v>1100</v>
      </c>
      <c r="H55" s="38">
        <f t="shared" si="20"/>
        <v>96205</v>
      </c>
      <c r="I55" s="38">
        <f t="shared" si="21"/>
        <v>17316.899999999998</v>
      </c>
      <c r="J55" s="40">
        <f t="shared" si="22"/>
        <v>113.5219</v>
      </c>
      <c r="K55" s="62">
        <f t="shared" si="23"/>
        <v>113635.4219</v>
      </c>
      <c r="L55" s="12"/>
    </row>
    <row r="56" spans="1:12" s="1" customFormat="1">
      <c r="A56" s="61" t="s">
        <v>111</v>
      </c>
      <c r="B56" s="38" t="s">
        <v>108</v>
      </c>
      <c r="C56" s="38" t="s">
        <v>1</v>
      </c>
      <c r="D56" s="38" t="s">
        <v>109</v>
      </c>
      <c r="E56" s="38" t="s">
        <v>110</v>
      </c>
      <c r="F56" s="38">
        <v>94649</v>
      </c>
      <c r="G56" s="38">
        <v>1100</v>
      </c>
      <c r="H56" s="38">
        <f t="shared" si="20"/>
        <v>93549</v>
      </c>
      <c r="I56" s="38">
        <f t="shared" si="21"/>
        <v>16838.82</v>
      </c>
      <c r="J56" s="40">
        <f t="shared" si="22"/>
        <v>110.38782</v>
      </c>
      <c r="K56" s="62">
        <f t="shared" si="23"/>
        <v>110498.20782000001</v>
      </c>
      <c r="L56" s="12"/>
    </row>
    <row r="57" spans="1:12" s="1" customFormat="1">
      <c r="A57" s="61" t="s">
        <v>111</v>
      </c>
      <c r="B57" s="38" t="s">
        <v>14</v>
      </c>
      <c r="C57" s="38" t="s">
        <v>1</v>
      </c>
      <c r="D57" s="38" t="s">
        <v>15</v>
      </c>
      <c r="E57" s="38" t="s">
        <v>16</v>
      </c>
      <c r="F57" s="38">
        <v>99963</v>
      </c>
      <c r="G57" s="38">
        <v>1100</v>
      </c>
      <c r="H57" s="38">
        <f t="shared" si="20"/>
        <v>98863</v>
      </c>
      <c r="I57" s="38">
        <f t="shared" si="21"/>
        <v>17795.34</v>
      </c>
      <c r="J57" s="40">
        <f t="shared" si="22"/>
        <v>116.65834</v>
      </c>
      <c r="K57" s="62">
        <f t="shared" si="23"/>
        <v>116774.99833999999</v>
      </c>
      <c r="L57" s="12"/>
    </row>
    <row r="58" spans="1:12" s="1" customFormat="1">
      <c r="A58" s="61" t="s">
        <v>111</v>
      </c>
      <c r="B58" s="38" t="s">
        <v>14</v>
      </c>
      <c r="C58" s="38" t="s">
        <v>20</v>
      </c>
      <c r="D58" s="38" t="s">
        <v>31</v>
      </c>
      <c r="E58" s="38" t="s">
        <v>32</v>
      </c>
      <c r="F58" s="38">
        <v>99163</v>
      </c>
      <c r="G58" s="38">
        <v>1100</v>
      </c>
      <c r="H58" s="38">
        <f t="shared" si="20"/>
        <v>98063</v>
      </c>
      <c r="I58" s="38">
        <f t="shared" si="21"/>
        <v>17651.34</v>
      </c>
      <c r="J58" s="40">
        <f t="shared" si="22"/>
        <v>115.71433999999999</v>
      </c>
      <c r="K58" s="62">
        <f t="shared" si="23"/>
        <v>115830.05434</v>
      </c>
      <c r="L58" s="12"/>
    </row>
    <row r="59" spans="1:12" s="1" customFormat="1">
      <c r="A59" s="61" t="s">
        <v>111</v>
      </c>
      <c r="B59" s="38" t="s">
        <v>17</v>
      </c>
      <c r="C59" s="38" t="s">
        <v>1</v>
      </c>
      <c r="D59" s="38" t="s">
        <v>18</v>
      </c>
      <c r="E59" s="38" t="s">
        <v>19</v>
      </c>
      <c r="F59" s="38">
        <v>98802</v>
      </c>
      <c r="G59" s="38">
        <v>1100</v>
      </c>
      <c r="H59" s="38">
        <f t="shared" si="20"/>
        <v>97702</v>
      </c>
      <c r="I59" s="38">
        <f t="shared" si="21"/>
        <v>17586.36</v>
      </c>
      <c r="J59" s="40">
        <f t="shared" si="22"/>
        <v>115.28836</v>
      </c>
      <c r="K59" s="62">
        <f t="shared" si="23"/>
        <v>115403.64836000001</v>
      </c>
      <c r="L59" s="12"/>
    </row>
    <row r="60" spans="1:12" s="1" customFormat="1">
      <c r="A60" s="61" t="s">
        <v>111</v>
      </c>
      <c r="B60" s="38" t="s">
        <v>17</v>
      </c>
      <c r="C60" s="38" t="s">
        <v>20</v>
      </c>
      <c r="D60" s="38" t="s">
        <v>29</v>
      </c>
      <c r="E60" s="38" t="s">
        <v>30</v>
      </c>
      <c r="F60" s="38">
        <v>98002</v>
      </c>
      <c r="G60" s="38">
        <v>1100</v>
      </c>
      <c r="H60" s="38">
        <f t="shared" si="20"/>
        <v>96902</v>
      </c>
      <c r="I60" s="38">
        <f t="shared" si="21"/>
        <v>17442.36</v>
      </c>
      <c r="J60" s="40">
        <f t="shared" si="22"/>
        <v>114.34436000000001</v>
      </c>
      <c r="K60" s="62">
        <f t="shared" si="23"/>
        <v>114458.70436</v>
      </c>
      <c r="L60" s="12"/>
    </row>
    <row r="61" spans="1:12" s="4" customFormat="1">
      <c r="A61" s="61" t="s">
        <v>111</v>
      </c>
      <c r="B61" s="39" t="s">
        <v>114</v>
      </c>
      <c r="C61" s="39" t="s">
        <v>74</v>
      </c>
      <c r="D61" s="39" t="s">
        <v>90</v>
      </c>
      <c r="E61" s="39" t="s">
        <v>77</v>
      </c>
      <c r="F61" s="39">
        <v>91159</v>
      </c>
      <c r="G61" s="39">
        <v>0</v>
      </c>
      <c r="H61" s="39">
        <f t="shared" si="20"/>
        <v>91159</v>
      </c>
      <c r="I61" s="39">
        <f t="shared" si="21"/>
        <v>16408.62</v>
      </c>
      <c r="J61" s="40">
        <f t="shared" si="22"/>
        <v>107.56761999999999</v>
      </c>
      <c r="K61" s="62">
        <f t="shared" si="23"/>
        <v>107675.18762</v>
      </c>
      <c r="L61" s="12"/>
    </row>
    <row r="62" spans="1:12" s="1" customFormat="1">
      <c r="A62" s="61" t="s">
        <v>111</v>
      </c>
      <c r="B62" s="38" t="s">
        <v>86</v>
      </c>
      <c r="C62" s="38" t="s">
        <v>75</v>
      </c>
      <c r="D62" s="38" t="s">
        <v>91</v>
      </c>
      <c r="E62" s="38" t="s">
        <v>78</v>
      </c>
      <c r="F62" s="38">
        <v>90359</v>
      </c>
      <c r="G62" s="38">
        <v>0</v>
      </c>
      <c r="H62" s="38">
        <f t="shared" si="20"/>
        <v>90359</v>
      </c>
      <c r="I62" s="38">
        <f t="shared" si="21"/>
        <v>16264.619999999999</v>
      </c>
      <c r="J62" s="40">
        <f t="shared" si="22"/>
        <v>106.62362</v>
      </c>
      <c r="K62" s="62">
        <f t="shared" si="23"/>
        <v>106730.24361999999</v>
      </c>
      <c r="L62" s="12"/>
    </row>
    <row r="63" spans="1:12" s="1" customFormat="1">
      <c r="A63" s="61" t="s">
        <v>111</v>
      </c>
      <c r="B63" s="38" t="s">
        <v>87</v>
      </c>
      <c r="C63" s="38" t="s">
        <v>76</v>
      </c>
      <c r="D63" s="38" t="s">
        <v>92</v>
      </c>
      <c r="E63" s="38" t="s">
        <v>79</v>
      </c>
      <c r="F63" s="38">
        <v>91659</v>
      </c>
      <c r="G63" s="38">
        <v>0</v>
      </c>
      <c r="H63" s="38">
        <f t="shared" si="20"/>
        <v>91659</v>
      </c>
      <c r="I63" s="38">
        <f t="shared" si="21"/>
        <v>16498.62</v>
      </c>
      <c r="J63" s="40">
        <f t="shared" si="22"/>
        <v>108.15761999999999</v>
      </c>
      <c r="K63" s="62">
        <f t="shared" si="23"/>
        <v>108265.77761999999</v>
      </c>
      <c r="L63" s="12"/>
    </row>
    <row r="64" spans="1:12" s="1" customFormat="1">
      <c r="A64" s="61" t="s">
        <v>111</v>
      </c>
      <c r="B64" s="38" t="s">
        <v>115</v>
      </c>
      <c r="C64" s="38" t="s">
        <v>80</v>
      </c>
      <c r="D64" s="38" t="s">
        <v>93</v>
      </c>
      <c r="E64" s="38" t="s">
        <v>81</v>
      </c>
      <c r="F64" s="38">
        <v>91659</v>
      </c>
      <c r="G64" s="38">
        <v>0</v>
      </c>
      <c r="H64" s="38">
        <f t="shared" si="20"/>
        <v>91659</v>
      </c>
      <c r="I64" s="38">
        <f t="shared" si="21"/>
        <v>16498.62</v>
      </c>
      <c r="J64" s="40">
        <f t="shared" si="22"/>
        <v>108.15761999999999</v>
      </c>
      <c r="K64" s="62">
        <f t="shared" si="23"/>
        <v>108265.77761999999</v>
      </c>
      <c r="L64" s="12"/>
    </row>
    <row r="65" spans="1:12" s="4" customFormat="1" ht="15" customHeight="1">
      <c r="A65" s="61" t="s">
        <v>85</v>
      </c>
      <c r="B65" s="39" t="s">
        <v>0</v>
      </c>
      <c r="C65" s="39" t="s">
        <v>1</v>
      </c>
      <c r="D65" s="39" t="s">
        <v>2</v>
      </c>
      <c r="E65" s="39" t="s">
        <v>3</v>
      </c>
      <c r="F65" s="39">
        <v>97943</v>
      </c>
      <c r="G65" s="39">
        <v>1100</v>
      </c>
      <c r="H65" s="39">
        <f t="shared" si="0"/>
        <v>96843</v>
      </c>
      <c r="I65" s="39">
        <f t="shared" si="1"/>
        <v>17431.739999999998</v>
      </c>
      <c r="J65" s="40">
        <f t="shared" si="2"/>
        <v>114.27473999999999</v>
      </c>
      <c r="K65" s="62">
        <f t="shared" si="3"/>
        <v>114389.01473999998</v>
      </c>
      <c r="L65" s="12"/>
    </row>
    <row r="66" spans="1:12" s="4" customFormat="1" ht="15" customHeight="1">
      <c r="A66" s="61" t="s">
        <v>85</v>
      </c>
      <c r="B66" s="39" t="s">
        <v>0</v>
      </c>
      <c r="C66" s="39" t="s">
        <v>20</v>
      </c>
      <c r="D66" s="39" t="s">
        <v>21</v>
      </c>
      <c r="E66" s="39" t="s">
        <v>22</v>
      </c>
      <c r="F66" s="39">
        <v>97143</v>
      </c>
      <c r="G66" s="39">
        <v>1100</v>
      </c>
      <c r="H66" s="39">
        <f t="shared" si="0"/>
        <v>96043</v>
      </c>
      <c r="I66" s="39">
        <f t="shared" si="1"/>
        <v>17287.739999999998</v>
      </c>
      <c r="J66" s="40">
        <f t="shared" si="2"/>
        <v>113.33073999999999</v>
      </c>
      <c r="K66" s="62">
        <f t="shared" si="3"/>
        <v>113444.07074</v>
      </c>
      <c r="L66" s="12"/>
    </row>
    <row r="67" spans="1:12" s="4" customFormat="1">
      <c r="A67" s="61" t="s">
        <v>85</v>
      </c>
      <c r="B67" s="39" t="s">
        <v>0</v>
      </c>
      <c r="C67" s="39" t="s">
        <v>1</v>
      </c>
      <c r="D67" s="39" t="s">
        <v>4</v>
      </c>
      <c r="E67" s="39" t="s">
        <v>5</v>
      </c>
      <c r="F67" s="39">
        <v>97143</v>
      </c>
      <c r="G67" s="39">
        <v>1100</v>
      </c>
      <c r="H67" s="39">
        <f t="shared" si="0"/>
        <v>96043</v>
      </c>
      <c r="I67" s="39">
        <f t="shared" si="1"/>
        <v>17287.739999999998</v>
      </c>
      <c r="J67" s="40">
        <f t="shared" si="2"/>
        <v>113.33073999999999</v>
      </c>
      <c r="K67" s="62">
        <f t="shared" si="3"/>
        <v>113444.07074</v>
      </c>
      <c r="L67" s="12"/>
    </row>
    <row r="68" spans="1:12" s="4" customFormat="1">
      <c r="A68" s="61" t="s">
        <v>85</v>
      </c>
      <c r="B68" s="39" t="s">
        <v>0</v>
      </c>
      <c r="C68" s="39" t="s">
        <v>20</v>
      </c>
      <c r="D68" s="39" t="s">
        <v>23</v>
      </c>
      <c r="E68" s="39" t="s">
        <v>24</v>
      </c>
      <c r="F68" s="39">
        <v>96343</v>
      </c>
      <c r="G68" s="39">
        <v>1100</v>
      </c>
      <c r="H68" s="39">
        <f t="shared" si="0"/>
        <v>95243</v>
      </c>
      <c r="I68" s="39">
        <f t="shared" si="1"/>
        <v>17143.739999999998</v>
      </c>
      <c r="J68" s="40">
        <f t="shared" si="2"/>
        <v>112.38673999999999</v>
      </c>
      <c r="K68" s="62">
        <f t="shared" si="3"/>
        <v>112499.12673999999</v>
      </c>
      <c r="L68" s="12"/>
    </row>
    <row r="69" spans="1:12" s="1" customFormat="1">
      <c r="A69" s="63" t="s">
        <v>85</v>
      </c>
      <c r="B69" s="38" t="s">
        <v>6</v>
      </c>
      <c r="C69" s="38" t="s">
        <v>1</v>
      </c>
      <c r="D69" s="38" t="s">
        <v>7</v>
      </c>
      <c r="E69" s="38" t="s">
        <v>8</v>
      </c>
      <c r="F69" s="38">
        <v>96716</v>
      </c>
      <c r="G69" s="38">
        <v>1100</v>
      </c>
      <c r="H69" s="38">
        <f t="shared" si="0"/>
        <v>95616</v>
      </c>
      <c r="I69" s="38">
        <f t="shared" si="1"/>
        <v>17210.88</v>
      </c>
      <c r="J69" s="40">
        <f t="shared" si="2"/>
        <v>112.82688</v>
      </c>
      <c r="K69" s="62">
        <f t="shared" si="3"/>
        <v>112939.70688</v>
      </c>
      <c r="L69" s="12"/>
    </row>
    <row r="70" spans="1:12" s="1" customFormat="1">
      <c r="A70" s="63" t="s">
        <v>85</v>
      </c>
      <c r="B70" s="38" t="s">
        <v>6</v>
      </c>
      <c r="C70" s="38" t="s">
        <v>20</v>
      </c>
      <c r="D70" s="38" t="s">
        <v>25</v>
      </c>
      <c r="E70" s="38" t="s">
        <v>26</v>
      </c>
      <c r="F70" s="38">
        <v>95916</v>
      </c>
      <c r="G70" s="38">
        <v>1100</v>
      </c>
      <c r="H70" s="38">
        <f t="shared" si="0"/>
        <v>94816</v>
      </c>
      <c r="I70" s="38">
        <f t="shared" si="1"/>
        <v>17066.88</v>
      </c>
      <c r="J70" s="40">
        <f t="shared" si="2"/>
        <v>111.88288</v>
      </c>
      <c r="K70" s="62">
        <f t="shared" si="3"/>
        <v>111994.76288000001</v>
      </c>
      <c r="L70" s="12"/>
    </row>
    <row r="71" spans="1:12" s="1" customFormat="1">
      <c r="A71" s="63" t="s">
        <v>85</v>
      </c>
      <c r="B71" s="38" t="s">
        <v>6</v>
      </c>
      <c r="C71" s="38" t="s">
        <v>1</v>
      </c>
      <c r="D71" s="38" t="s">
        <v>9</v>
      </c>
      <c r="E71" s="38" t="s">
        <v>10</v>
      </c>
      <c r="F71" s="38">
        <v>99203</v>
      </c>
      <c r="G71" s="38">
        <v>1100</v>
      </c>
      <c r="H71" s="38">
        <f t="shared" si="0"/>
        <v>98103</v>
      </c>
      <c r="I71" s="38">
        <f t="shared" si="1"/>
        <v>17658.54</v>
      </c>
      <c r="J71" s="40">
        <f t="shared" si="2"/>
        <v>115.76154000000001</v>
      </c>
      <c r="K71" s="62">
        <f t="shared" si="3"/>
        <v>115877.30154000001</v>
      </c>
      <c r="L71" s="12"/>
    </row>
    <row r="72" spans="1:12" s="7" customFormat="1">
      <c r="A72" s="63" t="s">
        <v>85</v>
      </c>
      <c r="B72" s="38" t="s">
        <v>6</v>
      </c>
      <c r="C72" s="38" t="s">
        <v>84</v>
      </c>
      <c r="D72" s="38" t="s">
        <v>83</v>
      </c>
      <c r="E72" s="38" t="s">
        <v>82</v>
      </c>
      <c r="F72" s="38">
        <v>98403</v>
      </c>
      <c r="G72" s="38">
        <v>1100</v>
      </c>
      <c r="H72" s="38">
        <f t="shared" ref="H72" si="24">F72-G72</f>
        <v>97303</v>
      </c>
      <c r="I72" s="38">
        <f t="shared" ref="I72" si="25">H72*18%</f>
        <v>17514.54</v>
      </c>
      <c r="J72" s="40">
        <f t="shared" ref="J72" si="26">(H72+I72)*0.1%</f>
        <v>114.81754000000001</v>
      </c>
      <c r="K72" s="62">
        <f t="shared" ref="K72" si="27">+H72+I72+J72</f>
        <v>114932.35754000001</v>
      </c>
      <c r="L72" s="12"/>
    </row>
    <row r="73" spans="1:12" s="1" customFormat="1">
      <c r="A73" s="63" t="s">
        <v>85</v>
      </c>
      <c r="B73" s="38" t="s">
        <v>11</v>
      </c>
      <c r="C73" s="38" t="s">
        <v>1</v>
      </c>
      <c r="D73" s="38" t="s">
        <v>12</v>
      </c>
      <c r="E73" s="38" t="s">
        <v>13</v>
      </c>
      <c r="F73" s="38">
        <v>98729</v>
      </c>
      <c r="G73" s="38">
        <v>1100</v>
      </c>
      <c r="H73" s="38">
        <f t="shared" si="0"/>
        <v>97629</v>
      </c>
      <c r="I73" s="38">
        <f t="shared" si="1"/>
        <v>17573.22</v>
      </c>
      <c r="J73" s="40">
        <f t="shared" si="2"/>
        <v>115.20222</v>
      </c>
      <c r="K73" s="62">
        <f t="shared" si="3"/>
        <v>115317.42222000001</v>
      </c>
      <c r="L73" s="12"/>
    </row>
    <row r="74" spans="1:12" s="1" customFormat="1">
      <c r="A74" s="63" t="s">
        <v>85</v>
      </c>
      <c r="B74" s="38" t="s">
        <v>11</v>
      </c>
      <c r="C74" s="38" t="s">
        <v>20</v>
      </c>
      <c r="D74" s="38" t="s">
        <v>27</v>
      </c>
      <c r="E74" s="38" t="s">
        <v>28</v>
      </c>
      <c r="F74" s="38">
        <v>97929</v>
      </c>
      <c r="G74" s="38">
        <v>1100</v>
      </c>
      <c r="H74" s="38">
        <f t="shared" si="0"/>
        <v>96829</v>
      </c>
      <c r="I74" s="38">
        <f t="shared" si="1"/>
        <v>17429.22</v>
      </c>
      <c r="J74" s="40">
        <f t="shared" si="2"/>
        <v>114.25822000000001</v>
      </c>
      <c r="K74" s="62">
        <f t="shared" si="3"/>
        <v>114372.47822</v>
      </c>
      <c r="L74" s="12"/>
    </row>
    <row r="75" spans="1:12" s="1" customFormat="1">
      <c r="A75" s="63" t="s">
        <v>85</v>
      </c>
      <c r="B75" s="38" t="s">
        <v>108</v>
      </c>
      <c r="C75" s="38" t="s">
        <v>1</v>
      </c>
      <c r="D75" s="38" t="s">
        <v>109</v>
      </c>
      <c r="E75" s="38" t="s">
        <v>110</v>
      </c>
      <c r="F75" s="38">
        <v>95143</v>
      </c>
      <c r="G75" s="38">
        <v>1100</v>
      </c>
      <c r="H75" s="38">
        <f t="shared" ref="H75" si="28">F75-G75</f>
        <v>94043</v>
      </c>
      <c r="I75" s="38">
        <f t="shared" ref="I75" si="29">H75*18%</f>
        <v>16927.739999999998</v>
      </c>
      <c r="J75" s="40">
        <f t="shared" ref="J75" si="30">(H75+I75)*0.1%</f>
        <v>110.97073999999999</v>
      </c>
      <c r="K75" s="62">
        <f t="shared" ref="K75" si="31">+H75+I75+J75</f>
        <v>111081.71073999999</v>
      </c>
      <c r="L75" s="12"/>
    </row>
    <row r="76" spans="1:12" s="1" customFormat="1">
      <c r="A76" s="63" t="s">
        <v>85</v>
      </c>
      <c r="B76" s="38" t="s">
        <v>14</v>
      </c>
      <c r="C76" s="38" t="s">
        <v>1</v>
      </c>
      <c r="D76" s="38" t="s">
        <v>15</v>
      </c>
      <c r="E76" s="38" t="s">
        <v>16</v>
      </c>
      <c r="F76" s="38">
        <v>100744</v>
      </c>
      <c r="G76" s="38">
        <v>1100</v>
      </c>
      <c r="H76" s="38">
        <f t="shared" si="0"/>
        <v>99644</v>
      </c>
      <c r="I76" s="38">
        <f t="shared" si="1"/>
        <v>17935.919999999998</v>
      </c>
      <c r="J76" s="40">
        <f t="shared" si="2"/>
        <v>117.57992</v>
      </c>
      <c r="K76" s="62">
        <f t="shared" si="3"/>
        <v>117697.49992</v>
      </c>
      <c r="L76" s="12"/>
    </row>
    <row r="77" spans="1:12" s="1" customFormat="1">
      <c r="A77" s="63" t="s">
        <v>85</v>
      </c>
      <c r="B77" s="38" t="s">
        <v>14</v>
      </c>
      <c r="C77" s="38" t="s">
        <v>20</v>
      </c>
      <c r="D77" s="38" t="s">
        <v>31</v>
      </c>
      <c r="E77" s="38" t="s">
        <v>32</v>
      </c>
      <c r="F77" s="38">
        <v>99944</v>
      </c>
      <c r="G77" s="38">
        <v>1100</v>
      </c>
      <c r="H77" s="38">
        <f t="shared" si="0"/>
        <v>98844</v>
      </c>
      <c r="I77" s="38">
        <f t="shared" si="1"/>
        <v>17791.919999999998</v>
      </c>
      <c r="J77" s="40">
        <f t="shared" si="2"/>
        <v>116.63592</v>
      </c>
      <c r="K77" s="62">
        <f t="shared" si="3"/>
        <v>116752.55592</v>
      </c>
      <c r="L77" s="12"/>
    </row>
    <row r="78" spans="1:12" s="1" customFormat="1">
      <c r="A78" s="63" t="s">
        <v>85</v>
      </c>
      <c r="B78" s="38" t="s">
        <v>17</v>
      </c>
      <c r="C78" s="38" t="s">
        <v>1</v>
      </c>
      <c r="D78" s="38" t="s">
        <v>18</v>
      </c>
      <c r="E78" s="38" t="s">
        <v>19</v>
      </c>
      <c r="F78" s="38">
        <v>99351</v>
      </c>
      <c r="G78" s="38">
        <v>1100</v>
      </c>
      <c r="H78" s="38">
        <f t="shared" si="0"/>
        <v>98251</v>
      </c>
      <c r="I78" s="38">
        <f t="shared" si="1"/>
        <v>17685.18</v>
      </c>
      <c r="J78" s="40">
        <f t="shared" si="2"/>
        <v>115.93617999999999</v>
      </c>
      <c r="K78" s="62">
        <f t="shared" si="3"/>
        <v>116052.11618</v>
      </c>
      <c r="L78" s="12"/>
    </row>
    <row r="79" spans="1:12" s="1" customFormat="1">
      <c r="A79" s="63" t="s">
        <v>85</v>
      </c>
      <c r="B79" s="38" t="s">
        <v>17</v>
      </c>
      <c r="C79" s="38" t="s">
        <v>20</v>
      </c>
      <c r="D79" s="38" t="s">
        <v>29</v>
      </c>
      <c r="E79" s="38" t="s">
        <v>30</v>
      </c>
      <c r="F79" s="38">
        <v>98551</v>
      </c>
      <c r="G79" s="38">
        <v>1100</v>
      </c>
      <c r="H79" s="38">
        <f t="shared" si="0"/>
        <v>97451</v>
      </c>
      <c r="I79" s="38">
        <f t="shared" si="1"/>
        <v>17541.18</v>
      </c>
      <c r="J79" s="40">
        <f t="shared" si="2"/>
        <v>114.99217999999999</v>
      </c>
      <c r="K79" s="62">
        <f t="shared" si="3"/>
        <v>115107.17217999999</v>
      </c>
      <c r="L79" s="12"/>
    </row>
    <row r="80" spans="1:12" s="4" customFormat="1">
      <c r="A80" s="61" t="s">
        <v>85</v>
      </c>
      <c r="B80" s="39" t="s">
        <v>114</v>
      </c>
      <c r="C80" s="39" t="s">
        <v>74</v>
      </c>
      <c r="D80" s="39" t="s">
        <v>90</v>
      </c>
      <c r="E80" s="39" t="s">
        <v>77</v>
      </c>
      <c r="F80" s="39">
        <v>91816</v>
      </c>
      <c r="G80" s="39">
        <v>0</v>
      </c>
      <c r="H80" s="39">
        <f t="shared" ref="H80:H98" si="32">F80-G80</f>
        <v>91816</v>
      </c>
      <c r="I80" s="39">
        <f t="shared" ref="I80:I98" si="33">H80*18%</f>
        <v>16526.88</v>
      </c>
      <c r="J80" s="40">
        <f t="shared" ref="J80:J98" si="34">(H80+I80)*0.1%</f>
        <v>108.34288000000001</v>
      </c>
      <c r="K80" s="62">
        <f t="shared" ref="K80:K98" si="35">+H80+I80+J80</f>
        <v>108451.22288</v>
      </c>
      <c r="L80" s="12"/>
    </row>
    <row r="81" spans="1:12" s="1" customFormat="1">
      <c r="A81" s="63" t="s">
        <v>85</v>
      </c>
      <c r="B81" s="38" t="s">
        <v>86</v>
      </c>
      <c r="C81" s="38" t="s">
        <v>75</v>
      </c>
      <c r="D81" s="38" t="s">
        <v>91</v>
      </c>
      <c r="E81" s="38" t="s">
        <v>78</v>
      </c>
      <c r="F81" s="38">
        <v>91016</v>
      </c>
      <c r="G81" s="38">
        <v>0</v>
      </c>
      <c r="H81" s="38">
        <f t="shared" si="32"/>
        <v>91016</v>
      </c>
      <c r="I81" s="38">
        <f t="shared" si="33"/>
        <v>16382.88</v>
      </c>
      <c r="J81" s="40">
        <f t="shared" si="34"/>
        <v>107.39888000000001</v>
      </c>
      <c r="K81" s="62">
        <f t="shared" si="35"/>
        <v>107506.27888</v>
      </c>
      <c r="L81" s="12"/>
    </row>
    <row r="82" spans="1:12" s="1" customFormat="1">
      <c r="A82" s="63" t="s">
        <v>85</v>
      </c>
      <c r="B82" s="38" t="s">
        <v>87</v>
      </c>
      <c r="C82" s="38" t="s">
        <v>76</v>
      </c>
      <c r="D82" s="38" t="s">
        <v>92</v>
      </c>
      <c r="E82" s="38" t="s">
        <v>79</v>
      </c>
      <c r="F82" s="38">
        <v>92316</v>
      </c>
      <c r="G82" s="38">
        <v>0</v>
      </c>
      <c r="H82" s="38">
        <f t="shared" si="32"/>
        <v>92316</v>
      </c>
      <c r="I82" s="38">
        <f t="shared" si="33"/>
        <v>16616.88</v>
      </c>
      <c r="J82" s="40">
        <f t="shared" si="34"/>
        <v>108.93288000000001</v>
      </c>
      <c r="K82" s="62">
        <f t="shared" si="35"/>
        <v>109041.81288</v>
      </c>
      <c r="L82" s="12"/>
    </row>
    <row r="83" spans="1:12" s="1" customFormat="1">
      <c r="A83" s="63" t="s">
        <v>85</v>
      </c>
      <c r="B83" s="38" t="s">
        <v>115</v>
      </c>
      <c r="C83" s="38" t="s">
        <v>80</v>
      </c>
      <c r="D83" s="38" t="s">
        <v>93</v>
      </c>
      <c r="E83" s="38" t="s">
        <v>81</v>
      </c>
      <c r="F83" s="38">
        <v>92316</v>
      </c>
      <c r="G83" s="38">
        <v>0</v>
      </c>
      <c r="H83" s="38">
        <f t="shared" si="32"/>
        <v>92316</v>
      </c>
      <c r="I83" s="38">
        <f t="shared" si="33"/>
        <v>16616.88</v>
      </c>
      <c r="J83" s="40">
        <f t="shared" si="34"/>
        <v>108.93288000000001</v>
      </c>
      <c r="K83" s="62">
        <f t="shared" si="35"/>
        <v>109041.81288</v>
      </c>
      <c r="L83" s="12"/>
    </row>
    <row r="84" spans="1:12" s="4" customFormat="1" ht="15" customHeight="1">
      <c r="A84" s="61" t="s">
        <v>112</v>
      </c>
      <c r="B84" s="39" t="s">
        <v>0</v>
      </c>
      <c r="C84" s="39" t="s">
        <v>1</v>
      </c>
      <c r="D84" s="39" t="s">
        <v>2</v>
      </c>
      <c r="E84" s="39" t="s">
        <v>3</v>
      </c>
      <c r="F84" s="39">
        <v>96053</v>
      </c>
      <c r="G84" s="39">
        <v>1100</v>
      </c>
      <c r="H84" s="39">
        <f t="shared" si="32"/>
        <v>94953</v>
      </c>
      <c r="I84" s="39">
        <f t="shared" si="33"/>
        <v>17091.54</v>
      </c>
      <c r="J84" s="40">
        <f t="shared" si="34"/>
        <v>112.04454000000001</v>
      </c>
      <c r="K84" s="62">
        <f t="shared" si="35"/>
        <v>112156.58454000001</v>
      </c>
      <c r="L84" s="12"/>
    </row>
    <row r="85" spans="1:12" s="4" customFormat="1" ht="15" customHeight="1">
      <c r="A85" s="61" t="s">
        <v>112</v>
      </c>
      <c r="B85" s="39" t="s">
        <v>0</v>
      </c>
      <c r="C85" s="39" t="s">
        <v>20</v>
      </c>
      <c r="D85" s="39" t="s">
        <v>21</v>
      </c>
      <c r="E85" s="39" t="s">
        <v>22</v>
      </c>
      <c r="F85" s="39">
        <v>95253</v>
      </c>
      <c r="G85" s="39">
        <v>1100</v>
      </c>
      <c r="H85" s="39">
        <f t="shared" si="32"/>
        <v>94153</v>
      </c>
      <c r="I85" s="39">
        <f t="shared" si="33"/>
        <v>16947.54</v>
      </c>
      <c r="J85" s="40">
        <f t="shared" si="34"/>
        <v>111.10054000000001</v>
      </c>
      <c r="K85" s="62">
        <f t="shared" si="35"/>
        <v>111211.64054000001</v>
      </c>
      <c r="L85" s="12"/>
    </row>
    <row r="86" spans="1:12" s="4" customFormat="1">
      <c r="A86" s="61" t="s">
        <v>112</v>
      </c>
      <c r="B86" s="39" t="s">
        <v>0</v>
      </c>
      <c r="C86" s="39" t="s">
        <v>1</v>
      </c>
      <c r="D86" s="39" t="s">
        <v>4</v>
      </c>
      <c r="E86" s="39" t="s">
        <v>5</v>
      </c>
      <c r="F86" s="39">
        <v>95253</v>
      </c>
      <c r="G86" s="39">
        <v>1100</v>
      </c>
      <c r="H86" s="39">
        <f t="shared" si="32"/>
        <v>94153</v>
      </c>
      <c r="I86" s="39">
        <f t="shared" si="33"/>
        <v>16947.54</v>
      </c>
      <c r="J86" s="40">
        <f t="shared" si="34"/>
        <v>111.10054000000001</v>
      </c>
      <c r="K86" s="62">
        <f t="shared" si="35"/>
        <v>111211.64054000001</v>
      </c>
      <c r="L86" s="12"/>
    </row>
    <row r="87" spans="1:12" s="4" customFormat="1">
      <c r="A87" s="61" t="s">
        <v>112</v>
      </c>
      <c r="B87" s="39" t="s">
        <v>0</v>
      </c>
      <c r="C87" s="39" t="s">
        <v>20</v>
      </c>
      <c r="D87" s="39" t="s">
        <v>23</v>
      </c>
      <c r="E87" s="39" t="s">
        <v>24</v>
      </c>
      <c r="F87" s="39">
        <v>94453</v>
      </c>
      <c r="G87" s="39">
        <v>1100</v>
      </c>
      <c r="H87" s="39">
        <f t="shared" si="32"/>
        <v>93353</v>
      </c>
      <c r="I87" s="39">
        <f t="shared" si="33"/>
        <v>16803.54</v>
      </c>
      <c r="J87" s="40">
        <f t="shared" si="34"/>
        <v>110.15654000000001</v>
      </c>
      <c r="K87" s="62">
        <f t="shared" si="35"/>
        <v>110266.69654</v>
      </c>
      <c r="L87" s="12"/>
    </row>
    <row r="88" spans="1:12" s="1" customFormat="1">
      <c r="A88" s="61" t="s">
        <v>112</v>
      </c>
      <c r="B88" s="38" t="s">
        <v>6</v>
      </c>
      <c r="C88" s="38" t="s">
        <v>1</v>
      </c>
      <c r="D88" s="38" t="s">
        <v>7</v>
      </c>
      <c r="E88" s="38" t="s">
        <v>8</v>
      </c>
      <c r="F88" s="38">
        <v>95916</v>
      </c>
      <c r="G88" s="38">
        <v>1100</v>
      </c>
      <c r="H88" s="38">
        <f t="shared" si="32"/>
        <v>94816</v>
      </c>
      <c r="I88" s="38">
        <f t="shared" si="33"/>
        <v>17066.88</v>
      </c>
      <c r="J88" s="40">
        <f t="shared" si="34"/>
        <v>111.88288</v>
      </c>
      <c r="K88" s="62">
        <f t="shared" si="35"/>
        <v>111994.76288000001</v>
      </c>
      <c r="L88" s="12"/>
    </row>
    <row r="89" spans="1:12" s="1" customFormat="1">
      <c r="A89" s="61" t="s">
        <v>112</v>
      </c>
      <c r="B89" s="38" t="s">
        <v>6</v>
      </c>
      <c r="C89" s="38" t="s">
        <v>20</v>
      </c>
      <c r="D89" s="38" t="s">
        <v>25</v>
      </c>
      <c r="E89" s="38" t="s">
        <v>26</v>
      </c>
      <c r="F89" s="38">
        <v>95116</v>
      </c>
      <c r="G89" s="38">
        <v>1100</v>
      </c>
      <c r="H89" s="38">
        <f t="shared" si="32"/>
        <v>94016</v>
      </c>
      <c r="I89" s="38">
        <f t="shared" si="33"/>
        <v>16922.88</v>
      </c>
      <c r="J89" s="40">
        <f t="shared" si="34"/>
        <v>110.93888000000001</v>
      </c>
      <c r="K89" s="62">
        <f t="shared" si="35"/>
        <v>111049.81888000001</v>
      </c>
      <c r="L89" s="12"/>
    </row>
    <row r="90" spans="1:12" s="1" customFormat="1">
      <c r="A90" s="61" t="s">
        <v>112</v>
      </c>
      <c r="B90" s="38" t="s">
        <v>6</v>
      </c>
      <c r="C90" s="38" t="s">
        <v>1</v>
      </c>
      <c r="D90" s="38" t="s">
        <v>9</v>
      </c>
      <c r="E90" s="38" t="s">
        <v>10</v>
      </c>
      <c r="F90" s="38">
        <v>98571</v>
      </c>
      <c r="G90" s="38">
        <v>1100</v>
      </c>
      <c r="H90" s="38">
        <f t="shared" si="32"/>
        <v>97471</v>
      </c>
      <c r="I90" s="38">
        <f t="shared" si="33"/>
        <v>17544.78</v>
      </c>
      <c r="J90" s="40">
        <f t="shared" si="34"/>
        <v>115.01578000000001</v>
      </c>
      <c r="K90" s="62">
        <f t="shared" si="35"/>
        <v>115130.79578</v>
      </c>
      <c r="L90" s="12"/>
    </row>
    <row r="91" spans="1:12" s="7" customFormat="1">
      <c r="A91" s="61" t="s">
        <v>112</v>
      </c>
      <c r="B91" s="38" t="s">
        <v>6</v>
      </c>
      <c r="C91" s="38" t="s">
        <v>84</v>
      </c>
      <c r="D91" s="38" t="s">
        <v>83</v>
      </c>
      <c r="E91" s="38" t="s">
        <v>82</v>
      </c>
      <c r="F91" s="38">
        <v>97771</v>
      </c>
      <c r="G91" s="38">
        <v>1100</v>
      </c>
      <c r="H91" s="38">
        <f t="shared" si="32"/>
        <v>96671</v>
      </c>
      <c r="I91" s="38">
        <f t="shared" si="33"/>
        <v>17400.78</v>
      </c>
      <c r="J91" s="40">
        <f t="shared" si="34"/>
        <v>114.07178</v>
      </c>
      <c r="K91" s="62">
        <f t="shared" si="35"/>
        <v>114185.85178</v>
      </c>
      <c r="L91" s="12"/>
    </row>
    <row r="92" spans="1:12" s="1" customFormat="1">
      <c r="A92" s="61" t="s">
        <v>112</v>
      </c>
      <c r="B92" s="38" t="s">
        <v>11</v>
      </c>
      <c r="C92" s="38" t="s">
        <v>1</v>
      </c>
      <c r="D92" s="38" t="s">
        <v>12</v>
      </c>
      <c r="E92" s="38" t="s">
        <v>13</v>
      </c>
      <c r="F92" s="38">
        <v>98349</v>
      </c>
      <c r="G92" s="38">
        <v>1100</v>
      </c>
      <c r="H92" s="38">
        <f t="shared" si="32"/>
        <v>97249</v>
      </c>
      <c r="I92" s="38">
        <f t="shared" si="33"/>
        <v>17504.82</v>
      </c>
      <c r="J92" s="40">
        <f t="shared" si="34"/>
        <v>114.75382</v>
      </c>
      <c r="K92" s="62">
        <f t="shared" si="35"/>
        <v>114868.57382000001</v>
      </c>
      <c r="L92" s="12"/>
    </row>
    <row r="93" spans="1:12" s="1" customFormat="1">
      <c r="A93" s="61" t="s">
        <v>112</v>
      </c>
      <c r="B93" s="38" t="s">
        <v>11</v>
      </c>
      <c r="C93" s="38" t="s">
        <v>20</v>
      </c>
      <c r="D93" s="38" t="s">
        <v>27</v>
      </c>
      <c r="E93" s="38" t="s">
        <v>28</v>
      </c>
      <c r="F93" s="38">
        <v>97549</v>
      </c>
      <c r="G93" s="38">
        <v>1100</v>
      </c>
      <c r="H93" s="38">
        <f t="shared" si="32"/>
        <v>96449</v>
      </c>
      <c r="I93" s="38">
        <f t="shared" si="33"/>
        <v>17360.82</v>
      </c>
      <c r="J93" s="40">
        <f t="shared" si="34"/>
        <v>113.80982000000002</v>
      </c>
      <c r="K93" s="62">
        <f t="shared" si="35"/>
        <v>113923.62982</v>
      </c>
      <c r="L93" s="12"/>
    </row>
    <row r="94" spans="1:12" s="1" customFormat="1">
      <c r="A94" s="61" t="s">
        <v>112</v>
      </c>
      <c r="B94" s="38" t="s">
        <v>108</v>
      </c>
      <c r="C94" s="38" t="s">
        <v>1</v>
      </c>
      <c r="D94" s="38" t="s">
        <v>109</v>
      </c>
      <c r="E94" s="38" t="s">
        <v>110</v>
      </c>
      <c r="F94" s="38">
        <v>94753</v>
      </c>
      <c r="G94" s="38">
        <v>1100</v>
      </c>
      <c r="H94" s="38">
        <f t="shared" si="32"/>
        <v>93653</v>
      </c>
      <c r="I94" s="38">
        <f t="shared" si="33"/>
        <v>16857.54</v>
      </c>
      <c r="J94" s="40">
        <f t="shared" si="34"/>
        <v>110.51054000000001</v>
      </c>
      <c r="K94" s="62">
        <f t="shared" si="35"/>
        <v>110621.05054000001</v>
      </c>
      <c r="L94" s="12"/>
    </row>
    <row r="95" spans="1:12" s="1" customFormat="1">
      <c r="A95" s="61" t="s">
        <v>112</v>
      </c>
      <c r="B95" s="38" t="s">
        <v>14</v>
      </c>
      <c r="C95" s="38" t="s">
        <v>1</v>
      </c>
      <c r="D95" s="38" t="s">
        <v>15</v>
      </c>
      <c r="E95" s="38" t="s">
        <v>16</v>
      </c>
      <c r="F95" s="38">
        <v>99869</v>
      </c>
      <c r="G95" s="38">
        <v>1100</v>
      </c>
      <c r="H95" s="38">
        <f t="shared" si="32"/>
        <v>98769</v>
      </c>
      <c r="I95" s="38">
        <f t="shared" si="33"/>
        <v>17778.419999999998</v>
      </c>
      <c r="J95" s="40">
        <f t="shared" si="34"/>
        <v>116.54742</v>
      </c>
      <c r="K95" s="62">
        <f t="shared" si="35"/>
        <v>116663.96742</v>
      </c>
      <c r="L95" s="12"/>
    </row>
    <row r="96" spans="1:12" s="1" customFormat="1">
      <c r="A96" s="61" t="s">
        <v>112</v>
      </c>
      <c r="B96" s="38" t="s">
        <v>14</v>
      </c>
      <c r="C96" s="38" t="s">
        <v>20</v>
      </c>
      <c r="D96" s="38" t="s">
        <v>31</v>
      </c>
      <c r="E96" s="38" t="s">
        <v>32</v>
      </c>
      <c r="F96" s="38">
        <v>99069</v>
      </c>
      <c r="G96" s="38">
        <v>1100</v>
      </c>
      <c r="H96" s="38">
        <f t="shared" si="32"/>
        <v>97969</v>
      </c>
      <c r="I96" s="38">
        <f t="shared" si="33"/>
        <v>17634.419999999998</v>
      </c>
      <c r="J96" s="40">
        <f t="shared" si="34"/>
        <v>115.60342</v>
      </c>
      <c r="K96" s="62">
        <f t="shared" si="35"/>
        <v>115719.02342</v>
      </c>
      <c r="L96" s="12"/>
    </row>
    <row r="97" spans="1:12" s="1" customFormat="1">
      <c r="A97" s="61" t="s">
        <v>112</v>
      </c>
      <c r="B97" s="38" t="s">
        <v>17</v>
      </c>
      <c r="C97" s="38" t="s">
        <v>1</v>
      </c>
      <c r="D97" s="38" t="s">
        <v>18</v>
      </c>
      <c r="E97" s="38" t="s">
        <v>19</v>
      </c>
      <c r="F97" s="38">
        <v>98809</v>
      </c>
      <c r="G97" s="38">
        <v>1100</v>
      </c>
      <c r="H97" s="38">
        <f t="shared" si="32"/>
        <v>97709</v>
      </c>
      <c r="I97" s="38">
        <f t="shared" si="33"/>
        <v>17587.62</v>
      </c>
      <c r="J97" s="40">
        <f t="shared" si="34"/>
        <v>115.29662</v>
      </c>
      <c r="K97" s="62">
        <f t="shared" si="35"/>
        <v>115411.91661999999</v>
      </c>
      <c r="L97" s="12"/>
    </row>
    <row r="98" spans="1:12" s="1" customFormat="1">
      <c r="A98" s="61" t="s">
        <v>112</v>
      </c>
      <c r="B98" s="38" t="s">
        <v>17</v>
      </c>
      <c r="C98" s="38" t="s">
        <v>20</v>
      </c>
      <c r="D98" s="38" t="s">
        <v>29</v>
      </c>
      <c r="E98" s="38" t="s">
        <v>30</v>
      </c>
      <c r="F98" s="38">
        <v>98009</v>
      </c>
      <c r="G98" s="38">
        <v>1100</v>
      </c>
      <c r="H98" s="38">
        <f t="shared" si="32"/>
        <v>96909</v>
      </c>
      <c r="I98" s="38">
        <f t="shared" si="33"/>
        <v>17443.62</v>
      </c>
      <c r="J98" s="40">
        <f t="shared" si="34"/>
        <v>114.35262</v>
      </c>
      <c r="K98" s="62">
        <f t="shared" si="35"/>
        <v>114466.97262</v>
      </c>
      <c r="L98" s="12"/>
    </row>
    <row r="99" spans="1:12" s="4" customFormat="1">
      <c r="A99" s="61" t="s">
        <v>112</v>
      </c>
      <c r="B99" s="39" t="s">
        <v>114</v>
      </c>
      <c r="C99" s="39" t="s">
        <v>74</v>
      </c>
      <c r="D99" s="39" t="s">
        <v>90</v>
      </c>
      <c r="E99" s="39" t="s">
        <v>77</v>
      </c>
      <c r="F99" s="39">
        <v>90016</v>
      </c>
      <c r="G99" s="39">
        <v>0</v>
      </c>
      <c r="H99" s="39">
        <f t="shared" ref="H99:H102" si="36">F99-G99</f>
        <v>90016</v>
      </c>
      <c r="I99" s="39">
        <f t="shared" ref="I99:I102" si="37">H99*18%</f>
        <v>16202.88</v>
      </c>
      <c r="J99" s="40">
        <f t="shared" ref="J99:J102" si="38">(H99+I99)*0.1%</f>
        <v>106.21888000000001</v>
      </c>
      <c r="K99" s="62">
        <f t="shared" ref="K99:K102" si="39">+H99+I99+J99</f>
        <v>106325.09888000001</v>
      </c>
      <c r="L99" s="12"/>
    </row>
    <row r="100" spans="1:12" s="1" customFormat="1">
      <c r="A100" s="61" t="s">
        <v>112</v>
      </c>
      <c r="B100" s="38" t="s">
        <v>86</v>
      </c>
      <c r="C100" s="38" t="s">
        <v>75</v>
      </c>
      <c r="D100" s="38" t="s">
        <v>91</v>
      </c>
      <c r="E100" s="38" t="s">
        <v>78</v>
      </c>
      <c r="F100" s="38">
        <v>90216</v>
      </c>
      <c r="G100" s="38">
        <v>0</v>
      </c>
      <c r="H100" s="38">
        <f t="shared" si="36"/>
        <v>90216</v>
      </c>
      <c r="I100" s="38">
        <f t="shared" si="37"/>
        <v>16238.88</v>
      </c>
      <c r="J100" s="40">
        <f t="shared" si="38"/>
        <v>106.45488</v>
      </c>
      <c r="K100" s="62">
        <f t="shared" si="39"/>
        <v>106561.33488000001</v>
      </c>
      <c r="L100" s="12"/>
    </row>
    <row r="101" spans="1:12" s="1" customFormat="1">
      <c r="A101" s="61" t="s">
        <v>112</v>
      </c>
      <c r="B101" s="38" t="s">
        <v>87</v>
      </c>
      <c r="C101" s="38" t="s">
        <v>76</v>
      </c>
      <c r="D101" s="38" t="s">
        <v>92</v>
      </c>
      <c r="E101" s="38" t="s">
        <v>79</v>
      </c>
      <c r="F101" s="38">
        <v>91516</v>
      </c>
      <c r="G101" s="38">
        <v>0</v>
      </c>
      <c r="H101" s="38">
        <f t="shared" si="36"/>
        <v>91516</v>
      </c>
      <c r="I101" s="38">
        <f t="shared" si="37"/>
        <v>16472.88</v>
      </c>
      <c r="J101" s="40">
        <f t="shared" si="38"/>
        <v>107.98888000000001</v>
      </c>
      <c r="K101" s="62">
        <f t="shared" si="39"/>
        <v>108096.86888000001</v>
      </c>
      <c r="L101" s="12"/>
    </row>
    <row r="102" spans="1:12" s="1" customFormat="1" ht="15.75" thickBot="1">
      <c r="A102" s="61" t="s">
        <v>112</v>
      </c>
      <c r="B102" s="38" t="s">
        <v>115</v>
      </c>
      <c r="C102" s="38" t="s">
        <v>80</v>
      </c>
      <c r="D102" s="38" t="s">
        <v>93</v>
      </c>
      <c r="E102" s="38" t="s">
        <v>81</v>
      </c>
      <c r="F102" s="38">
        <v>91516</v>
      </c>
      <c r="G102" s="38">
        <v>0</v>
      </c>
      <c r="H102" s="38">
        <f t="shared" si="36"/>
        <v>91516</v>
      </c>
      <c r="I102" s="38">
        <f t="shared" si="37"/>
        <v>16472.88</v>
      </c>
      <c r="J102" s="40">
        <f t="shared" si="38"/>
        <v>107.98888000000001</v>
      </c>
      <c r="K102" s="62">
        <f t="shared" si="39"/>
        <v>108096.86888000001</v>
      </c>
      <c r="L102" s="12"/>
    </row>
    <row r="103" spans="1:12" s="1" customFormat="1">
      <c r="A103" s="44"/>
      <c r="B103" s="45"/>
      <c r="C103" s="45"/>
      <c r="D103" s="46"/>
      <c r="E103" s="47"/>
      <c r="F103" s="47"/>
      <c r="G103" s="47"/>
      <c r="H103" s="47"/>
      <c r="I103" s="47"/>
      <c r="J103" s="48"/>
      <c r="K103" s="49"/>
    </row>
    <row r="104" spans="1:12" s="1" customFormat="1">
      <c r="A104" s="50"/>
      <c r="B104" s="41"/>
      <c r="C104" s="41"/>
      <c r="D104" s="42"/>
      <c r="J104" s="43"/>
      <c r="K104" s="51"/>
    </row>
    <row r="105" spans="1:12" s="1" customFormat="1" ht="15.75" thickBot="1">
      <c r="A105" s="75" t="s">
        <v>34</v>
      </c>
      <c r="B105" s="76"/>
      <c r="C105" s="76"/>
      <c r="D105" s="77"/>
      <c r="E105" s="22"/>
      <c r="F105" s="22"/>
      <c r="G105" s="22"/>
      <c r="H105" s="22"/>
      <c r="I105" s="22"/>
      <c r="K105" s="6"/>
    </row>
    <row r="106" spans="1:12" s="1" customFormat="1" ht="60.75" thickBot="1">
      <c r="A106" s="9" t="s">
        <v>35</v>
      </c>
      <c r="B106" s="27" t="s">
        <v>66</v>
      </c>
      <c r="C106" s="9" t="s">
        <v>67</v>
      </c>
      <c r="D106" s="22"/>
      <c r="E106" s="80" t="s">
        <v>94</v>
      </c>
      <c r="F106" s="81"/>
      <c r="G106" s="22"/>
      <c r="H106" s="22"/>
      <c r="I106" s="22"/>
      <c r="K106" s="6"/>
    </row>
    <row r="107" spans="1:12" s="1" customFormat="1">
      <c r="A107" s="31" t="s">
        <v>36</v>
      </c>
      <c r="B107" s="32" t="s">
        <v>95</v>
      </c>
      <c r="C107" s="31">
        <v>200</v>
      </c>
      <c r="D107" s="22"/>
      <c r="E107" s="23" t="s">
        <v>72</v>
      </c>
      <c r="F107" s="24">
        <v>1100</v>
      </c>
      <c r="G107" s="22"/>
      <c r="H107" s="22"/>
      <c r="I107" s="22"/>
      <c r="K107" s="6"/>
    </row>
    <row r="108" spans="1:12" s="1" customFormat="1" ht="15.75" thickBot="1">
      <c r="A108" s="26" t="s">
        <v>37</v>
      </c>
      <c r="B108" s="28" t="s">
        <v>96</v>
      </c>
      <c r="C108" s="29">
        <v>450</v>
      </c>
      <c r="D108" s="22"/>
      <c r="E108" s="34" t="s">
        <v>73</v>
      </c>
      <c r="F108" s="35">
        <v>500</v>
      </c>
      <c r="G108" s="22"/>
      <c r="H108" s="22"/>
      <c r="I108" s="22"/>
      <c r="K108" s="6"/>
    </row>
    <row r="109" spans="1:12" s="1" customFormat="1" ht="15.75" thickBot="1">
      <c r="A109" s="26" t="s">
        <v>38</v>
      </c>
      <c r="B109" s="28" t="s">
        <v>97</v>
      </c>
      <c r="C109" s="29">
        <v>500</v>
      </c>
      <c r="D109" s="22"/>
      <c r="E109" s="36" t="s">
        <v>107</v>
      </c>
      <c r="F109" s="37">
        <v>1600</v>
      </c>
      <c r="G109" s="22"/>
      <c r="H109" s="22"/>
      <c r="I109" s="22"/>
      <c r="K109" s="6"/>
    </row>
    <row r="110" spans="1:12" s="1" customFormat="1">
      <c r="A110" s="26" t="s">
        <v>39</v>
      </c>
      <c r="B110" s="28" t="s">
        <v>98</v>
      </c>
      <c r="C110" s="29">
        <v>550</v>
      </c>
      <c r="D110" s="22"/>
      <c r="E110" s="22"/>
      <c r="F110" s="22"/>
      <c r="G110" s="22"/>
      <c r="H110" s="22"/>
      <c r="I110" s="22"/>
      <c r="K110" s="6"/>
    </row>
    <row r="111" spans="1:12" s="1" customFormat="1">
      <c r="A111" s="26" t="s">
        <v>40</v>
      </c>
      <c r="B111" s="28" t="s">
        <v>99</v>
      </c>
      <c r="C111" s="29">
        <v>650</v>
      </c>
      <c r="D111" s="22"/>
      <c r="E111" s="22"/>
      <c r="F111" s="22"/>
      <c r="G111" s="22"/>
      <c r="H111" s="22"/>
      <c r="I111" s="22"/>
      <c r="K111" s="6"/>
    </row>
    <row r="112" spans="1:12" s="1" customFormat="1">
      <c r="A112" s="26" t="s">
        <v>42</v>
      </c>
      <c r="B112" s="28" t="s">
        <v>100</v>
      </c>
      <c r="C112" s="29">
        <v>750</v>
      </c>
      <c r="D112" s="22"/>
      <c r="E112" s="22"/>
      <c r="F112" s="22"/>
      <c r="G112" s="22" t="s">
        <v>41</v>
      </c>
      <c r="H112" s="22"/>
      <c r="I112" s="22"/>
      <c r="K112" s="6"/>
    </row>
    <row r="113" spans="1:11" s="1" customFormat="1">
      <c r="A113" s="26" t="s">
        <v>43</v>
      </c>
      <c r="B113" s="28" t="s">
        <v>101</v>
      </c>
      <c r="C113" s="29">
        <v>850</v>
      </c>
      <c r="D113" s="22"/>
      <c r="E113" s="22"/>
      <c r="F113" s="22"/>
      <c r="G113" s="22"/>
      <c r="H113" s="22"/>
      <c r="I113" s="22"/>
      <c r="K113" s="6"/>
    </row>
    <row r="114" spans="1:11" s="1" customFormat="1">
      <c r="A114" s="26" t="s">
        <v>44</v>
      </c>
      <c r="B114" s="28" t="s">
        <v>102</v>
      </c>
      <c r="C114" s="29">
        <v>950</v>
      </c>
      <c r="D114" s="22"/>
      <c r="E114" s="22"/>
      <c r="F114" s="22"/>
      <c r="G114" s="22"/>
      <c r="H114" s="22"/>
      <c r="I114" s="22"/>
      <c r="K114" s="6"/>
    </row>
    <row r="115" spans="1:11" s="1" customFormat="1">
      <c r="A115" s="26" t="s">
        <v>45</v>
      </c>
      <c r="B115" s="28" t="s">
        <v>103</v>
      </c>
      <c r="C115" s="29">
        <v>1000</v>
      </c>
      <c r="D115" s="22"/>
      <c r="E115" s="22"/>
      <c r="F115" s="22"/>
      <c r="G115" s="22"/>
      <c r="H115" s="22"/>
      <c r="I115" s="22"/>
      <c r="K115" s="6"/>
    </row>
    <row r="116" spans="1:11" s="1" customFormat="1">
      <c r="A116" s="26" t="s">
        <v>46</v>
      </c>
      <c r="B116" s="28" t="s">
        <v>104</v>
      </c>
      <c r="C116" s="29">
        <v>1050</v>
      </c>
      <c r="D116" s="22"/>
      <c r="E116" s="22"/>
      <c r="F116" s="22"/>
      <c r="G116" s="22"/>
      <c r="H116" s="22"/>
      <c r="I116" s="22"/>
      <c r="K116" s="6"/>
    </row>
    <row r="117" spans="1:11" s="1" customFormat="1">
      <c r="A117" s="26" t="s">
        <v>47</v>
      </c>
      <c r="B117" s="28" t="s">
        <v>105</v>
      </c>
      <c r="C117" s="29">
        <v>1100</v>
      </c>
      <c r="D117" s="22"/>
      <c r="E117" s="22"/>
      <c r="F117" s="22"/>
      <c r="G117" s="22"/>
      <c r="H117" s="22"/>
      <c r="I117" s="22"/>
      <c r="K117" s="6"/>
    </row>
    <row r="118" spans="1:11" s="1" customFormat="1" ht="15.75" thickBot="1">
      <c r="A118" s="25" t="s">
        <v>88</v>
      </c>
      <c r="B118" s="33" t="s">
        <v>106</v>
      </c>
      <c r="C118" s="30">
        <v>1200</v>
      </c>
      <c r="D118" s="22"/>
      <c r="E118" s="22"/>
      <c r="F118" s="22"/>
      <c r="G118" s="22"/>
      <c r="H118" s="22"/>
      <c r="I118" s="22"/>
      <c r="K118" s="6"/>
    </row>
    <row r="119" spans="1:11" s="1" customFormat="1">
      <c r="A119" s="82" t="s">
        <v>48</v>
      </c>
      <c r="B119" s="83"/>
      <c r="C119" s="83"/>
      <c r="D119" s="83"/>
      <c r="E119" s="83"/>
      <c r="F119" s="83"/>
      <c r="G119" s="83"/>
      <c r="H119" s="83"/>
      <c r="I119" s="83"/>
      <c r="K119" s="6"/>
    </row>
    <row r="120" spans="1:11" s="1" customFormat="1">
      <c r="A120" s="13" t="s">
        <v>69</v>
      </c>
      <c r="B120" s="22"/>
      <c r="C120" s="22"/>
      <c r="E120" s="14"/>
      <c r="F120" s="15"/>
      <c r="G120" s="15"/>
      <c r="H120" s="14"/>
      <c r="I120" s="14"/>
      <c r="K120" s="6"/>
    </row>
    <row r="121" spans="1:11" s="1" customFormat="1">
      <c r="A121" s="13" t="s">
        <v>70</v>
      </c>
      <c r="B121" s="22"/>
      <c r="C121" s="22"/>
      <c r="E121" s="14"/>
      <c r="F121" s="15"/>
      <c r="G121" s="15"/>
      <c r="H121" s="14"/>
      <c r="I121" s="14"/>
      <c r="K121" s="6"/>
    </row>
    <row r="122" spans="1:11" s="1" customFormat="1">
      <c r="A122" s="13" t="s">
        <v>49</v>
      </c>
      <c r="B122" s="22"/>
      <c r="C122" s="22"/>
      <c r="E122" s="14"/>
      <c r="F122" s="15"/>
      <c r="G122" s="15"/>
      <c r="H122" s="14"/>
      <c r="I122" s="14"/>
      <c r="K122" s="6"/>
    </row>
    <row r="123" spans="1:11" s="1" customFormat="1" ht="15" customHeight="1">
      <c r="A123" s="72" t="s">
        <v>71</v>
      </c>
      <c r="B123" s="73"/>
      <c r="C123" s="73"/>
      <c r="D123" s="73"/>
      <c r="E123" s="73"/>
      <c r="F123" s="73"/>
      <c r="G123" s="73"/>
      <c r="H123" s="73"/>
      <c r="I123" s="73"/>
      <c r="J123" s="73"/>
      <c r="K123" s="74"/>
    </row>
    <row r="124" spans="1:11" s="1" customFormat="1" ht="76.5" customHeight="1">
      <c r="A124" s="72" t="s">
        <v>64</v>
      </c>
      <c r="B124" s="73"/>
      <c r="C124" s="73"/>
      <c r="D124" s="73"/>
      <c r="E124" s="73"/>
      <c r="F124" s="73"/>
      <c r="G124" s="73"/>
      <c r="H124" s="73"/>
      <c r="I124" s="73"/>
      <c r="J124" s="73"/>
      <c r="K124" s="74"/>
    </row>
    <row r="125" spans="1:11" s="1" customFormat="1">
      <c r="A125" s="13" t="s">
        <v>50</v>
      </c>
      <c r="B125" s="22"/>
      <c r="F125" s="14"/>
      <c r="G125" s="14"/>
      <c r="I125" s="14"/>
      <c r="K125" s="6"/>
    </row>
    <row r="126" spans="1:11" s="1" customFormat="1">
      <c r="A126" s="13" t="s">
        <v>51</v>
      </c>
      <c r="B126" s="22"/>
      <c r="F126" s="14"/>
      <c r="G126" s="15"/>
      <c r="H126" s="14"/>
      <c r="K126" s="6"/>
    </row>
    <row r="127" spans="1:11" s="1" customFormat="1">
      <c r="A127" s="13" t="s">
        <v>52</v>
      </c>
      <c r="B127" s="22"/>
      <c r="F127" s="14"/>
      <c r="G127" s="15"/>
      <c r="H127" s="14"/>
      <c r="K127" s="6"/>
    </row>
    <row r="128" spans="1:11" s="1" customFormat="1">
      <c r="A128" s="13" t="s">
        <v>53</v>
      </c>
      <c r="B128" s="22"/>
      <c r="D128" s="64"/>
      <c r="E128" s="65"/>
      <c r="F128" s="14"/>
      <c r="G128" s="14"/>
      <c r="H128" s="14"/>
      <c r="K128" s="6"/>
    </row>
    <row r="129" spans="1:11" s="7" customFormat="1">
      <c r="A129" s="13" t="s">
        <v>52</v>
      </c>
      <c r="B129" s="22"/>
      <c r="C129" s="1"/>
      <c r="D129" s="1"/>
      <c r="E129" s="1"/>
      <c r="F129" s="14"/>
      <c r="G129" s="15"/>
      <c r="H129" s="14"/>
      <c r="I129" s="1"/>
      <c r="J129" s="1"/>
      <c r="K129" s="6"/>
    </row>
    <row r="130" spans="1:11" s="7" customFormat="1">
      <c r="A130" s="13" t="s">
        <v>53</v>
      </c>
      <c r="B130" s="22"/>
      <c r="C130" s="1"/>
      <c r="D130" s="1"/>
      <c r="E130" s="1"/>
      <c r="F130" s="14"/>
      <c r="G130" s="14"/>
      <c r="H130" s="14"/>
      <c r="I130" s="1"/>
      <c r="J130" s="1"/>
      <c r="K130" s="6"/>
    </row>
    <row r="131" spans="1:11" s="7" customFormat="1" ht="15.75" thickBot="1">
      <c r="A131" s="16" t="s">
        <v>54</v>
      </c>
      <c r="B131" s="17"/>
      <c r="C131" s="17"/>
      <c r="D131" s="18"/>
      <c r="E131" s="19"/>
      <c r="F131" s="20"/>
      <c r="G131" s="20"/>
      <c r="H131" s="20"/>
      <c r="I131" s="17"/>
      <c r="J131" s="18"/>
      <c r="K131" s="21"/>
    </row>
    <row r="147" spans="1:1">
      <c r="A147" s="10"/>
    </row>
    <row r="148" spans="1:1">
      <c r="A148" s="10"/>
    </row>
    <row r="149" spans="1:1">
      <c r="A149" s="10"/>
    </row>
  </sheetData>
  <mergeCells count="12">
    <mergeCell ref="A123:K123"/>
    <mergeCell ref="A124:K124"/>
    <mergeCell ref="A105:D105"/>
    <mergeCell ref="A6:I6"/>
    <mergeCell ref="D7:E7"/>
    <mergeCell ref="E106:F106"/>
    <mergeCell ref="A119:I119"/>
    <mergeCell ref="A1:I1"/>
    <mergeCell ref="A2:I2"/>
    <mergeCell ref="A3:I3"/>
    <mergeCell ref="A4:I4"/>
    <mergeCell ref="A5:I5"/>
  </mergeCells>
  <pageMargins left="0.25" right="0.25" top="0.75" bottom="0.75" header="0.3" footer="0.3"/>
  <pageSetup paperSize="9" scale="4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NEW</cp:lastModifiedBy>
  <cp:lastPrinted>2025-09-01T10:33:36Z</cp:lastPrinted>
  <dcterms:created xsi:type="dcterms:W3CDTF">2021-09-01T09:54:16Z</dcterms:created>
  <dcterms:modified xsi:type="dcterms:W3CDTF">2025-09-01T10:33:37Z</dcterms:modified>
</cp:coreProperties>
</file>