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7-OCT\"/>
    </mc:Choice>
  </mc:AlternateContent>
  <bookViews>
    <workbookView xWindow="0" yWindow="0" windowWidth="24000" windowHeight="9630" tabRatio="55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SILVASSA'!$A$7:$L$91</definedName>
    <definedName name="_xlnm._FilterDatabase" localSheetId="5" hidden="1">HAMILTON!$A$7:$K$91</definedName>
    <definedName name="_xlnm._FilterDatabase" localSheetId="0" hidden="1">MAHARASHTRA!$A$7:$K$187</definedName>
    <definedName name="_xlnm._FilterDatabase" localSheetId="2" hidden="1">NILKAMAL!$A$7:$L$148</definedName>
    <definedName name="_xlnm._FilterDatabase" localSheetId="3" hidden="1">SURAT!$B$7:$B$40</definedName>
    <definedName name="_xlnm._FilterDatabase" localSheetId="4" hidden="1">'WIMPLAST '!$A$7:$K$109</definedName>
    <definedName name="_xlnm.Print_Area" localSheetId="1">'DAMAN SILVASSA'!$A$1:$K$91</definedName>
    <definedName name="_xlnm.Print_Area" localSheetId="5">HAMILTON!$A$1:$K$91</definedName>
    <definedName name="_xlnm.Print_Area" localSheetId="0">MAHARASHTRA!$A$1:$K$203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108" i="2" l="1"/>
  <c r="M106" i="2"/>
  <c r="M105" i="2"/>
  <c r="M104" i="2"/>
  <c r="L104" i="2"/>
  <c r="L9" i="2" l="1"/>
  <c r="H64" i="4" l="1"/>
  <c r="H63" i="4"/>
  <c r="H62" i="4"/>
  <c r="H61" i="4"/>
  <c r="H60" i="4"/>
  <c r="H59" i="4"/>
  <c r="H58" i="4"/>
  <c r="H57" i="4"/>
  <c r="H56" i="4"/>
  <c r="H55" i="4"/>
  <c r="H54" i="4"/>
  <c r="H53" i="4"/>
  <c r="H52" i="4"/>
  <c r="H51" i="4"/>
  <c r="H50" i="4"/>
  <c r="H49" i="4"/>
  <c r="H48" i="4"/>
  <c r="H47" i="4"/>
  <c r="H46" i="4"/>
  <c r="I47" i="4" l="1"/>
  <c r="I49" i="4"/>
  <c r="I51" i="4"/>
  <c r="J51" i="4" s="1"/>
  <c r="K51" i="4" s="1"/>
  <c r="I53" i="4"/>
  <c r="J53" i="4" s="1"/>
  <c r="I55" i="4"/>
  <c r="J55" i="4" s="1"/>
  <c r="I57" i="4"/>
  <c r="I59" i="4"/>
  <c r="I60" i="4"/>
  <c r="J60" i="4" s="1"/>
  <c r="K60" i="4" s="1"/>
  <c r="I62" i="4"/>
  <c r="I63" i="4"/>
  <c r="J63" i="4" s="1"/>
  <c r="K63" i="4" s="1"/>
  <c r="I64" i="4"/>
  <c r="J64" i="4" s="1"/>
  <c r="J47" i="4"/>
  <c r="J49" i="4"/>
  <c r="J57" i="4"/>
  <c r="J59" i="4"/>
  <c r="I46" i="4"/>
  <c r="I48" i="4"/>
  <c r="I50" i="4"/>
  <c r="I52" i="4"/>
  <c r="J52" i="4" s="1"/>
  <c r="I54" i="4"/>
  <c r="I56" i="4"/>
  <c r="J56" i="4" s="1"/>
  <c r="I58" i="4"/>
  <c r="I61" i="4"/>
  <c r="K57" i="4" l="1"/>
  <c r="K55" i="4"/>
  <c r="J54" i="4"/>
  <c r="K54" i="4" s="1"/>
  <c r="J46" i="4"/>
  <c r="K46" i="4" s="1"/>
  <c r="K49" i="4"/>
  <c r="K47" i="4"/>
  <c r="K64" i="4"/>
  <c r="K59" i="4"/>
  <c r="J62" i="4"/>
  <c r="K62" i="4" s="1"/>
  <c r="J58" i="4"/>
  <c r="K58" i="4" s="1"/>
  <c r="J50" i="4"/>
  <c r="K50" i="4" s="1"/>
  <c r="K53" i="4"/>
  <c r="J61" i="4"/>
  <c r="K61" i="4" s="1"/>
  <c r="K52" i="4"/>
  <c r="K56" i="4"/>
  <c r="J48" i="4"/>
  <c r="K48" i="4" s="1"/>
  <c r="H45" i="4"/>
  <c r="H44" i="4"/>
  <c r="H43" i="4"/>
  <c r="H42" i="4"/>
  <c r="H41" i="4"/>
  <c r="H40" i="4"/>
  <c r="H39" i="4"/>
  <c r="H38" i="4"/>
  <c r="H37" i="4"/>
  <c r="H36" i="4"/>
  <c r="H35" i="4"/>
  <c r="H34" i="4"/>
  <c r="H33" i="4"/>
  <c r="H32" i="4"/>
  <c r="H31" i="4"/>
  <c r="H30" i="4"/>
  <c r="H29" i="4"/>
  <c r="H28" i="4"/>
  <c r="H27" i="4"/>
  <c r="H26" i="5"/>
  <c r="H25" i="5"/>
  <c r="H24" i="5"/>
  <c r="H23" i="5"/>
  <c r="H22" i="5"/>
  <c r="H21" i="5"/>
  <c r="H20" i="5"/>
  <c r="H19" i="5"/>
  <c r="H18" i="5"/>
  <c r="H17" i="5"/>
  <c r="H16" i="5"/>
  <c r="H15" i="5"/>
  <c r="H14" i="5"/>
  <c r="H13" i="5"/>
  <c r="H12" i="5"/>
  <c r="H11" i="5"/>
  <c r="H10" i="5"/>
  <c r="H9" i="5"/>
  <c r="H8" i="5"/>
  <c r="H45" i="6"/>
  <c r="H44" i="6"/>
  <c r="H43" i="6"/>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H11" i="6"/>
  <c r="H10" i="6"/>
  <c r="H9" i="6"/>
  <c r="H8" i="6"/>
  <c r="H45" i="1"/>
  <c r="H44" i="1"/>
  <c r="H43" i="1"/>
  <c r="H42" i="1"/>
  <c r="H41" i="1"/>
  <c r="H40" i="1"/>
  <c r="H39" i="1"/>
  <c r="H38" i="1"/>
  <c r="H37" i="1"/>
  <c r="H36" i="1"/>
  <c r="H35" i="1"/>
  <c r="H33" i="1"/>
  <c r="H32" i="1"/>
  <c r="H31" i="1"/>
  <c r="H30" i="1"/>
  <c r="H29" i="1"/>
  <c r="H28" i="1"/>
  <c r="H27" i="1"/>
  <c r="I27" i="4" l="1"/>
  <c r="I28" i="4"/>
  <c r="J28" i="4" s="1"/>
  <c r="K28" i="4" s="1"/>
  <c r="I29" i="4"/>
  <c r="I30" i="4"/>
  <c r="J30" i="4" s="1"/>
  <c r="I31" i="4"/>
  <c r="J31" i="4" s="1"/>
  <c r="I32" i="4"/>
  <c r="J32" i="4" s="1"/>
  <c r="I33" i="4"/>
  <c r="J33" i="4" s="1"/>
  <c r="I34" i="4"/>
  <c r="J34" i="4" s="1"/>
  <c r="K34" i="4" s="1"/>
  <c r="I35" i="4"/>
  <c r="I36" i="4"/>
  <c r="I37" i="4"/>
  <c r="I38" i="4"/>
  <c r="I39" i="4"/>
  <c r="J39" i="4" s="1"/>
  <c r="I40" i="4"/>
  <c r="J40" i="4" s="1"/>
  <c r="K40" i="4" s="1"/>
  <c r="I41" i="4"/>
  <c r="J41" i="4" s="1"/>
  <c r="I42" i="4"/>
  <c r="I43" i="4"/>
  <c r="I44" i="4"/>
  <c r="J44" i="4" s="1"/>
  <c r="K44" i="4" s="1"/>
  <c r="I45" i="4"/>
  <c r="I8" i="5"/>
  <c r="I9" i="5"/>
  <c r="I10" i="5"/>
  <c r="J10" i="5" s="1"/>
  <c r="K10" i="5" s="1"/>
  <c r="I11" i="5"/>
  <c r="I12" i="5"/>
  <c r="I13" i="5"/>
  <c r="I14" i="5"/>
  <c r="J14" i="5" s="1"/>
  <c r="I15" i="5"/>
  <c r="J15" i="5" s="1"/>
  <c r="I16" i="5"/>
  <c r="J16" i="5" s="1"/>
  <c r="I17" i="5"/>
  <c r="J17" i="5" s="1"/>
  <c r="I18" i="5"/>
  <c r="J18" i="5" s="1"/>
  <c r="K18" i="5" s="1"/>
  <c r="I19" i="5"/>
  <c r="J19" i="5" s="1"/>
  <c r="K19" i="5" s="1"/>
  <c r="I20" i="5"/>
  <c r="J20" i="5" s="1"/>
  <c r="K20" i="5" s="1"/>
  <c r="I21" i="5"/>
  <c r="I22" i="5"/>
  <c r="J22" i="5" s="1"/>
  <c r="K22" i="5" s="1"/>
  <c r="I23" i="5"/>
  <c r="J23" i="5" s="1"/>
  <c r="K23" i="5" s="1"/>
  <c r="I24" i="5"/>
  <c r="I25" i="5"/>
  <c r="I26" i="5"/>
  <c r="J26" i="5" s="1"/>
  <c r="K26" i="5" s="1"/>
  <c r="I28" i="6"/>
  <c r="I30" i="6"/>
  <c r="J30" i="6" s="1"/>
  <c r="I32" i="6"/>
  <c r="J32" i="6" s="1"/>
  <c r="K32" i="6" s="1"/>
  <c r="I34" i="6"/>
  <c r="I36" i="6"/>
  <c r="J36" i="6" s="1"/>
  <c r="I38" i="6"/>
  <c r="J38" i="6" s="1"/>
  <c r="K38" i="6" s="1"/>
  <c r="I41" i="6"/>
  <c r="J41" i="6" s="1"/>
  <c r="I43" i="6"/>
  <c r="I45" i="6"/>
  <c r="I27" i="6"/>
  <c r="I29" i="6"/>
  <c r="J29" i="6" s="1"/>
  <c r="K29" i="6" s="1"/>
  <c r="I31" i="6"/>
  <c r="J31" i="6" s="1"/>
  <c r="I33" i="6"/>
  <c r="J33" i="6" s="1"/>
  <c r="K33" i="6" s="1"/>
  <c r="I35" i="6"/>
  <c r="J35" i="6" s="1"/>
  <c r="I37" i="6"/>
  <c r="I39" i="6"/>
  <c r="J39" i="6" s="1"/>
  <c r="K39" i="6" s="1"/>
  <c r="I40" i="6"/>
  <c r="I42" i="6"/>
  <c r="I44" i="6"/>
  <c r="J44" i="6" s="1"/>
  <c r="I9" i="6"/>
  <c r="I11" i="6"/>
  <c r="I13" i="6"/>
  <c r="I15" i="6"/>
  <c r="J15" i="6" s="1"/>
  <c r="I17" i="6"/>
  <c r="J17" i="6" s="1"/>
  <c r="I19" i="6"/>
  <c r="J19" i="6" s="1"/>
  <c r="I22" i="6"/>
  <c r="J22" i="6" s="1"/>
  <c r="I24" i="6"/>
  <c r="J24" i="6" s="1"/>
  <c r="I26" i="6"/>
  <c r="J11" i="6"/>
  <c r="I8" i="6"/>
  <c r="I10" i="6"/>
  <c r="I12" i="6"/>
  <c r="J12" i="6" s="1"/>
  <c r="I14" i="6"/>
  <c r="I16" i="6"/>
  <c r="J16" i="6" s="1"/>
  <c r="I18" i="6"/>
  <c r="I20" i="6"/>
  <c r="J20" i="6" s="1"/>
  <c r="K20" i="6" s="1"/>
  <c r="I21" i="6"/>
  <c r="I23" i="6"/>
  <c r="I25" i="6"/>
  <c r="I27" i="1"/>
  <c r="J27" i="1" s="1"/>
  <c r="I28" i="1"/>
  <c r="J28" i="1" s="1"/>
  <c r="K28" i="1" s="1"/>
  <c r="I29" i="1"/>
  <c r="I30" i="1"/>
  <c r="J30" i="1" s="1"/>
  <c r="I31" i="1"/>
  <c r="J31" i="1" s="1"/>
  <c r="I32" i="1"/>
  <c r="I33" i="1"/>
  <c r="I35" i="1"/>
  <c r="J35" i="1" s="1"/>
  <c r="K35" i="1" s="1"/>
  <c r="I36" i="1"/>
  <c r="J36" i="1" s="1"/>
  <c r="K36" i="1" s="1"/>
  <c r="I37" i="1"/>
  <c r="J37" i="1" s="1"/>
  <c r="I38" i="1"/>
  <c r="J38" i="1" s="1"/>
  <c r="I39" i="1"/>
  <c r="J39" i="1" s="1"/>
  <c r="K39" i="1" s="1"/>
  <c r="I40" i="1"/>
  <c r="J40" i="1" s="1"/>
  <c r="K40" i="1" s="1"/>
  <c r="I41" i="1"/>
  <c r="J41" i="1" s="1"/>
  <c r="I42" i="1"/>
  <c r="J42" i="1" s="1"/>
  <c r="I43" i="1"/>
  <c r="J43" i="1" s="1"/>
  <c r="I44" i="1"/>
  <c r="J44" i="1" s="1"/>
  <c r="I45" i="1"/>
  <c r="J45" i="1" s="1"/>
  <c r="K45" i="1" s="1"/>
  <c r="K14" i="5" l="1"/>
  <c r="K19" i="6"/>
  <c r="K11" i="6"/>
  <c r="K22" i="6"/>
  <c r="K44" i="6"/>
  <c r="K41" i="6"/>
  <c r="K12" i="6"/>
  <c r="J13" i="6"/>
  <c r="K13" i="6" s="1"/>
  <c r="K24" i="6"/>
  <c r="K15" i="6"/>
  <c r="J37" i="6"/>
  <c r="K37" i="6" s="1"/>
  <c r="K30" i="6"/>
  <c r="J34" i="6"/>
  <c r="K34" i="6" s="1"/>
  <c r="K43" i="1"/>
  <c r="K41" i="4"/>
  <c r="K33" i="4"/>
  <c r="K32" i="4"/>
  <c r="J45" i="4"/>
  <c r="K45" i="4" s="1"/>
  <c r="J37" i="4"/>
  <c r="K37" i="4" s="1"/>
  <c r="J29" i="4"/>
  <c r="K29" i="4" s="1"/>
  <c r="J36" i="4"/>
  <c r="K36" i="4" s="1"/>
  <c r="K44" i="1"/>
  <c r="K31" i="1"/>
  <c r="K27" i="1"/>
  <c r="K30" i="1"/>
  <c r="K31" i="4"/>
  <c r="J43" i="4"/>
  <c r="K43" i="4" s="1"/>
  <c r="J35" i="4"/>
  <c r="K35" i="4" s="1"/>
  <c r="J27" i="4"/>
  <c r="K27" i="4" s="1"/>
  <c r="K30" i="4"/>
  <c r="J42" i="4"/>
  <c r="K42" i="4" s="1"/>
  <c r="J38" i="4"/>
  <c r="K38" i="4" s="1"/>
  <c r="K39" i="4"/>
  <c r="K17" i="5"/>
  <c r="J25" i="5"/>
  <c r="K25" i="5" s="1"/>
  <c r="J21" i="5"/>
  <c r="K21" i="5" s="1"/>
  <c r="J13" i="5"/>
  <c r="K13" i="5" s="1"/>
  <c r="J9" i="5"/>
  <c r="K9" i="5" s="1"/>
  <c r="K16" i="5"/>
  <c r="J24" i="5"/>
  <c r="K24" i="5" s="1"/>
  <c r="J12" i="5"/>
  <c r="K12" i="5" s="1"/>
  <c r="J8" i="5"/>
  <c r="K8" i="5" s="1"/>
  <c r="K15" i="5"/>
  <c r="J11" i="5"/>
  <c r="K11" i="5" s="1"/>
  <c r="J42" i="6"/>
  <c r="K42" i="6" s="1"/>
  <c r="K36" i="6"/>
  <c r="J45" i="6"/>
  <c r="K45" i="6" s="1"/>
  <c r="K35" i="6"/>
  <c r="J40" i="6"/>
  <c r="K40" i="6" s="1"/>
  <c r="J28" i="6"/>
  <c r="K28" i="6" s="1"/>
  <c r="K31" i="6"/>
  <c r="J43" i="6"/>
  <c r="K43" i="6" s="1"/>
  <c r="J27" i="6"/>
  <c r="K27" i="6" s="1"/>
  <c r="K17" i="6"/>
  <c r="J26" i="6"/>
  <c r="K26" i="6" s="1"/>
  <c r="J18" i="6"/>
  <c r="K18" i="6" s="1"/>
  <c r="J14" i="6"/>
  <c r="K14" i="6" s="1"/>
  <c r="J10" i="6"/>
  <c r="K10" i="6" s="1"/>
  <c r="K16" i="6"/>
  <c r="J25" i="6"/>
  <c r="K25" i="6" s="1"/>
  <c r="J21" i="6"/>
  <c r="K21" i="6" s="1"/>
  <c r="J9" i="6"/>
  <c r="K9" i="6" s="1"/>
  <c r="J23" i="6"/>
  <c r="K23" i="6" s="1"/>
  <c r="J8" i="6"/>
  <c r="K8" i="6" s="1"/>
  <c r="K42" i="1"/>
  <c r="K38" i="1"/>
  <c r="K41" i="1"/>
  <c r="J33" i="1"/>
  <c r="K33" i="1" s="1"/>
  <c r="J29" i="1"/>
  <c r="K29" i="1" s="1"/>
  <c r="K37" i="1"/>
  <c r="J32" i="1"/>
  <c r="K32" i="1" s="1"/>
  <c r="H26" i="4" l="1"/>
  <c r="H25" i="4"/>
  <c r="H24" i="4"/>
  <c r="H23" i="4"/>
  <c r="H22" i="4"/>
  <c r="H21" i="4"/>
  <c r="H20" i="4"/>
  <c r="H19" i="4"/>
  <c r="H18" i="4"/>
  <c r="H17" i="4"/>
  <c r="H16" i="4"/>
  <c r="H15" i="4"/>
  <c r="H14" i="4"/>
  <c r="H13" i="4"/>
  <c r="H12" i="4"/>
  <c r="H11" i="4"/>
  <c r="H10" i="4"/>
  <c r="H9" i="4"/>
  <c r="H8" i="4"/>
  <c r="I8" i="4" l="1"/>
  <c r="J8" i="4" s="1"/>
  <c r="I9" i="4"/>
  <c r="J9" i="4" s="1"/>
  <c r="I10" i="4"/>
  <c r="I11" i="4"/>
  <c r="J11" i="4" s="1"/>
  <c r="I12" i="4"/>
  <c r="I13" i="4"/>
  <c r="J13" i="4" s="1"/>
  <c r="I14" i="4"/>
  <c r="J14" i="4" s="1"/>
  <c r="I15" i="4"/>
  <c r="J15" i="4" s="1"/>
  <c r="I16" i="4"/>
  <c r="I17" i="4"/>
  <c r="I18" i="4"/>
  <c r="I19" i="4"/>
  <c r="J19" i="4" s="1"/>
  <c r="I20" i="4"/>
  <c r="I21" i="4"/>
  <c r="J21" i="4" s="1"/>
  <c r="I22" i="4"/>
  <c r="J22" i="4" s="1"/>
  <c r="I23" i="4"/>
  <c r="I24" i="4"/>
  <c r="J24" i="4" s="1"/>
  <c r="I25" i="4"/>
  <c r="J25" i="4" s="1"/>
  <c r="I26" i="4"/>
  <c r="K24" i="4" l="1"/>
  <c r="K8" i="4"/>
  <c r="J26" i="4"/>
  <c r="K26" i="4" s="1"/>
  <c r="J16" i="4"/>
  <c r="K16" i="4" s="1"/>
  <c r="K19" i="4"/>
  <c r="K15" i="4"/>
  <c r="K11" i="4"/>
  <c r="J18" i="4"/>
  <c r="K18" i="4" s="1"/>
  <c r="J12" i="4"/>
  <c r="K12" i="4" s="1"/>
  <c r="K22" i="4"/>
  <c r="K14" i="4"/>
  <c r="K25" i="4"/>
  <c r="K21" i="4"/>
  <c r="K13" i="4"/>
  <c r="K9" i="4"/>
  <c r="J17" i="4"/>
  <c r="K17" i="4" s="1"/>
  <c r="J20" i="4"/>
  <c r="K20" i="4" s="1"/>
  <c r="J23" i="4"/>
  <c r="K23" i="4" s="1"/>
  <c r="J10" i="4"/>
  <c r="K10" i="4" s="1"/>
  <c r="H56" i="5" l="1"/>
  <c r="H37" i="5"/>
  <c r="I37" i="5" s="1"/>
  <c r="H113" i="6"/>
  <c r="H94" i="6"/>
  <c r="I94" i="6" s="1"/>
  <c r="H75" i="6"/>
  <c r="I75" i="6" s="1"/>
  <c r="H56" i="6"/>
  <c r="I56" i="6" s="1"/>
  <c r="H46" i="6"/>
  <c r="I46" i="6" s="1"/>
  <c r="J46" i="6" s="1"/>
  <c r="H47" i="6"/>
  <c r="I47" i="6" s="1"/>
  <c r="J47" i="6" s="1"/>
  <c r="I56" i="5" l="1"/>
  <c r="J37" i="5"/>
  <c r="K37" i="5" s="1"/>
  <c r="J75" i="6"/>
  <c r="K75" i="6" s="1"/>
  <c r="I113" i="6"/>
  <c r="J113" i="6" s="1"/>
  <c r="J94" i="6"/>
  <c r="K94" i="6" s="1"/>
  <c r="J56" i="6"/>
  <c r="K56" i="6" s="1"/>
  <c r="K47" i="6"/>
  <c r="K46" i="6"/>
  <c r="H83" i="5"/>
  <c r="H82" i="5"/>
  <c r="H81" i="5"/>
  <c r="H80" i="5"/>
  <c r="H79" i="5"/>
  <c r="H78" i="5"/>
  <c r="H77" i="5"/>
  <c r="H76" i="5"/>
  <c r="H75" i="5"/>
  <c r="H74" i="5"/>
  <c r="H73" i="5"/>
  <c r="H72" i="5"/>
  <c r="H71" i="5"/>
  <c r="H70" i="5"/>
  <c r="H69" i="5"/>
  <c r="H68" i="5"/>
  <c r="H67" i="5"/>
  <c r="H66" i="5"/>
  <c r="H65" i="5"/>
  <c r="J56" i="5" l="1"/>
  <c r="K56" i="5" s="1"/>
  <c r="K113" i="6"/>
  <c r="I65" i="5"/>
  <c r="J65" i="5" s="1"/>
  <c r="I67" i="5"/>
  <c r="J67" i="5" s="1"/>
  <c r="I69" i="5"/>
  <c r="J69" i="5" s="1"/>
  <c r="K69" i="5" s="1"/>
  <c r="I70" i="5"/>
  <c r="J70" i="5" s="1"/>
  <c r="K70" i="5" s="1"/>
  <c r="I71" i="5"/>
  <c r="I72" i="5"/>
  <c r="J72" i="5" s="1"/>
  <c r="K72" i="5" s="1"/>
  <c r="I73" i="5"/>
  <c r="J73" i="5" s="1"/>
  <c r="K73" i="5" s="1"/>
  <c r="I74" i="5"/>
  <c r="I75" i="5"/>
  <c r="I76" i="5"/>
  <c r="J76" i="5" s="1"/>
  <c r="K76" i="5" s="1"/>
  <c r="I77" i="5"/>
  <c r="I78" i="5"/>
  <c r="I79" i="5"/>
  <c r="J79" i="5" s="1"/>
  <c r="I80" i="5"/>
  <c r="I81" i="5"/>
  <c r="J81" i="5" s="1"/>
  <c r="I82" i="5"/>
  <c r="J82" i="5" s="1"/>
  <c r="I83" i="5"/>
  <c r="I66" i="5"/>
  <c r="I68" i="5"/>
  <c r="J80" i="5" l="1"/>
  <c r="K80" i="5" s="1"/>
  <c r="J68" i="5"/>
  <c r="K68" i="5" s="1"/>
  <c r="K67" i="5"/>
  <c r="K79" i="5"/>
  <c r="J83" i="5"/>
  <c r="K83" i="5" s="1"/>
  <c r="J75" i="5"/>
  <c r="K75" i="5" s="1"/>
  <c r="J71" i="5"/>
  <c r="K71" i="5" s="1"/>
  <c r="K82" i="5"/>
  <c r="J78" i="5"/>
  <c r="K78" i="5" s="1"/>
  <c r="J66" i="5"/>
  <c r="K66" i="5" s="1"/>
  <c r="K81" i="5"/>
  <c r="K65" i="5"/>
  <c r="J74" i="5"/>
  <c r="K74" i="5" s="1"/>
  <c r="J77" i="5"/>
  <c r="K77" i="5" s="1"/>
  <c r="H18" i="7" l="1"/>
  <c r="H56" i="1"/>
  <c r="H18" i="1"/>
  <c r="I18" i="7" l="1"/>
  <c r="J18" i="7" s="1"/>
  <c r="I56" i="1"/>
  <c r="J56" i="1" s="1"/>
  <c r="I18" i="1"/>
  <c r="J18" i="1" s="1"/>
  <c r="H152" i="2"/>
  <c r="I152" i="2" s="1"/>
  <c r="H95" i="2"/>
  <c r="H133" i="2"/>
  <c r="I133" i="2" s="1"/>
  <c r="K18" i="7" l="1"/>
  <c r="K56" i="1"/>
  <c r="K18" i="1"/>
  <c r="J152" i="2"/>
  <c r="K152" i="2" s="1"/>
  <c r="I95" i="2"/>
  <c r="J95" i="2" s="1"/>
  <c r="J133" i="2"/>
  <c r="K133" i="2" s="1"/>
  <c r="K95" i="2" l="1"/>
  <c r="H114" i="2" l="1"/>
  <c r="H76" i="2"/>
  <c r="H57" i="2"/>
  <c r="H38" i="2"/>
  <c r="H19" i="2"/>
  <c r="I57" i="2" l="1"/>
  <c r="I114" i="2"/>
  <c r="I38" i="2"/>
  <c r="J38" i="2" s="1"/>
  <c r="I76" i="2"/>
  <c r="I19" i="2"/>
  <c r="J19" i="2" s="1"/>
  <c r="H26" i="7"/>
  <c r="H25" i="7"/>
  <c r="H24" i="7"/>
  <c r="H23" i="7"/>
  <c r="H22" i="7"/>
  <c r="H21" i="7"/>
  <c r="H20" i="7"/>
  <c r="H19" i="7"/>
  <c r="H17" i="7"/>
  <c r="H16" i="7"/>
  <c r="H15" i="7"/>
  <c r="H14" i="7"/>
  <c r="H13" i="7"/>
  <c r="H12" i="7"/>
  <c r="H11" i="7"/>
  <c r="H10" i="7"/>
  <c r="H9" i="7"/>
  <c r="H8" i="7"/>
  <c r="J114" i="2" l="1"/>
  <c r="K114" i="2" s="1"/>
  <c r="J57" i="2"/>
  <c r="K57" i="2" s="1"/>
  <c r="K38" i="2"/>
  <c r="J76" i="2"/>
  <c r="K76" i="2" s="1"/>
  <c r="K19" i="2"/>
  <c r="I8" i="7"/>
  <c r="I9" i="7"/>
  <c r="I10" i="7"/>
  <c r="J10" i="7" s="1"/>
  <c r="I11" i="7"/>
  <c r="J11" i="7" s="1"/>
  <c r="I12" i="7"/>
  <c r="J12" i="7" s="1"/>
  <c r="I13" i="7"/>
  <c r="I14" i="7"/>
  <c r="J14" i="7" s="1"/>
  <c r="I15" i="7"/>
  <c r="J15" i="7" s="1"/>
  <c r="I16" i="7"/>
  <c r="I17" i="7"/>
  <c r="I19" i="7"/>
  <c r="I20" i="7"/>
  <c r="I21" i="7"/>
  <c r="J21" i="7" s="1"/>
  <c r="I22" i="7"/>
  <c r="I23" i="7"/>
  <c r="J23" i="7" s="1"/>
  <c r="I24" i="7"/>
  <c r="I25" i="7"/>
  <c r="I26" i="7"/>
  <c r="J17" i="7" l="1"/>
  <c r="K17" i="7" s="1"/>
  <c r="K21" i="7"/>
  <c r="K12" i="7"/>
  <c r="J13" i="7"/>
  <c r="K13" i="7" s="1"/>
  <c r="J16" i="7"/>
  <c r="K16" i="7" s="1"/>
  <c r="K15" i="7"/>
  <c r="K11" i="7"/>
  <c r="J24" i="7"/>
  <c r="K24" i="7" s="1"/>
  <c r="J26" i="7"/>
  <c r="K26" i="7" s="1"/>
  <c r="J9" i="7"/>
  <c r="K9" i="7" s="1"/>
  <c r="K23" i="7"/>
  <c r="K14" i="7"/>
  <c r="K10" i="7"/>
  <c r="J20" i="7"/>
  <c r="K20" i="7" s="1"/>
  <c r="J19" i="7"/>
  <c r="K19" i="7" s="1"/>
  <c r="J22" i="7"/>
  <c r="K22" i="7" s="1"/>
  <c r="J25" i="7"/>
  <c r="K25" i="7" s="1"/>
  <c r="J8" i="7"/>
  <c r="K8" i="7" s="1"/>
  <c r="H64" i="5" l="1"/>
  <c r="H63" i="5"/>
  <c r="I63" i="5" s="1"/>
  <c r="H62" i="5"/>
  <c r="H61" i="5"/>
  <c r="I61" i="5" s="1"/>
  <c r="H53" i="5"/>
  <c r="I53" i="5" s="1"/>
  <c r="H45" i="5"/>
  <c r="H44" i="5"/>
  <c r="H43" i="5"/>
  <c r="H42" i="5"/>
  <c r="H34" i="5"/>
  <c r="I34" i="5" s="1"/>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I15" i="1" s="1"/>
  <c r="H64" i="1"/>
  <c r="H63" i="1"/>
  <c r="H62" i="1"/>
  <c r="H61" i="1"/>
  <c r="H53" i="1"/>
  <c r="H26" i="1"/>
  <c r="H25" i="1"/>
  <c r="H24" i="1"/>
  <c r="H23" i="1"/>
  <c r="H111" i="2"/>
  <c r="I111" i="2" s="1"/>
  <c r="H92" i="2"/>
  <c r="H73" i="2"/>
  <c r="H54" i="2"/>
  <c r="I54" i="2" s="1"/>
  <c r="H35" i="2"/>
  <c r="I35" i="2" s="1"/>
  <c r="H27" i="2"/>
  <c r="H26" i="2"/>
  <c r="H25" i="2"/>
  <c r="H24" i="2"/>
  <c r="H46" i="2"/>
  <c r="H45" i="2"/>
  <c r="H44" i="2"/>
  <c r="H43" i="2"/>
  <c r="H65" i="2"/>
  <c r="H64" i="2"/>
  <c r="H63" i="2"/>
  <c r="H62" i="2"/>
  <c r="H84" i="2"/>
  <c r="I84" i="2" s="1"/>
  <c r="H83" i="2"/>
  <c r="I83" i="2" s="1"/>
  <c r="H82" i="2"/>
  <c r="I82" i="2" s="1"/>
  <c r="H81" i="2"/>
  <c r="I81" i="2" s="1"/>
  <c r="H103" i="2"/>
  <c r="H102" i="2"/>
  <c r="H101" i="2"/>
  <c r="H100" i="2"/>
  <c r="H122" i="2"/>
  <c r="H121" i="2"/>
  <c r="H120" i="2"/>
  <c r="H119" i="2"/>
  <c r="H141" i="2"/>
  <c r="I141" i="2" s="1"/>
  <c r="H140" i="2"/>
  <c r="I140" i="2" s="1"/>
  <c r="H139" i="2"/>
  <c r="I139" i="2" s="1"/>
  <c r="H138" i="2"/>
  <c r="I138" i="2" s="1"/>
  <c r="H160" i="2"/>
  <c r="H159" i="2"/>
  <c r="H158" i="2"/>
  <c r="H157" i="2"/>
  <c r="J63" i="5" l="1"/>
  <c r="K63" i="5" s="1"/>
  <c r="I62" i="5"/>
  <c r="J62" i="5" s="1"/>
  <c r="K62" i="5" s="1"/>
  <c r="I64" i="5"/>
  <c r="J64" i="5" s="1"/>
  <c r="K64" i="5" s="1"/>
  <c r="J61" i="5"/>
  <c r="K61" i="5" s="1"/>
  <c r="J53" i="5"/>
  <c r="K53" i="5" s="1"/>
  <c r="I42" i="5"/>
  <c r="I43" i="5"/>
  <c r="J43" i="5" s="1"/>
  <c r="I44" i="5"/>
  <c r="I45" i="5"/>
  <c r="J34" i="5"/>
  <c r="K34" i="5" s="1"/>
  <c r="I50" i="6"/>
  <c r="J50" i="6" s="1"/>
  <c r="K50" i="6" s="1"/>
  <c r="I54" i="6"/>
  <c r="J54" i="6" s="1"/>
  <c r="K54" i="6" s="1"/>
  <c r="I63" i="6"/>
  <c r="I71" i="6"/>
  <c r="I80" i="6"/>
  <c r="J80" i="6" s="1"/>
  <c r="K80" i="6" s="1"/>
  <c r="I92" i="6"/>
  <c r="I101" i="6"/>
  <c r="J101" i="6" s="1"/>
  <c r="I118" i="6"/>
  <c r="I51" i="6"/>
  <c r="I55" i="6"/>
  <c r="I60" i="6"/>
  <c r="J60" i="6" s="1"/>
  <c r="K60" i="6" s="1"/>
  <c r="I64" i="6"/>
  <c r="J64" i="6" s="1"/>
  <c r="K64" i="6" s="1"/>
  <c r="I68" i="6"/>
  <c r="I72" i="6"/>
  <c r="I77" i="6"/>
  <c r="J77" i="6" s="1"/>
  <c r="K77" i="6" s="1"/>
  <c r="I81" i="6"/>
  <c r="I85" i="6"/>
  <c r="I89" i="6"/>
  <c r="I93" i="6"/>
  <c r="J93" i="6" s="1"/>
  <c r="K93" i="6" s="1"/>
  <c r="I98" i="6"/>
  <c r="J98" i="6" s="1"/>
  <c r="K98" i="6" s="1"/>
  <c r="I102" i="6"/>
  <c r="I106" i="6"/>
  <c r="I110" i="6"/>
  <c r="J110" i="6" s="1"/>
  <c r="K110" i="6" s="1"/>
  <c r="I115" i="6"/>
  <c r="I119" i="6"/>
  <c r="J119" i="6" s="1"/>
  <c r="I59" i="6"/>
  <c r="J59" i="6" s="1"/>
  <c r="K59" i="6" s="1"/>
  <c r="I67" i="6"/>
  <c r="I76" i="6"/>
  <c r="I84" i="6"/>
  <c r="J84" i="6" s="1"/>
  <c r="K84" i="6" s="1"/>
  <c r="I88" i="6"/>
  <c r="I97" i="6"/>
  <c r="I105" i="6"/>
  <c r="I114" i="6"/>
  <c r="J114" i="6" s="1"/>
  <c r="K114" i="6" s="1"/>
  <c r="I48" i="6"/>
  <c r="J48" i="6" s="1"/>
  <c r="K48" i="6" s="1"/>
  <c r="I52" i="6"/>
  <c r="J52" i="6" s="1"/>
  <c r="K52" i="6" s="1"/>
  <c r="I57" i="6"/>
  <c r="I61" i="6"/>
  <c r="I65" i="6"/>
  <c r="J65" i="6" s="1"/>
  <c r="K65" i="6" s="1"/>
  <c r="I69" i="6"/>
  <c r="J69" i="6" s="1"/>
  <c r="K69" i="6" s="1"/>
  <c r="I73" i="6"/>
  <c r="I78" i="6"/>
  <c r="I82" i="6"/>
  <c r="J82" i="6" s="1"/>
  <c r="K82" i="6" s="1"/>
  <c r="I86" i="6"/>
  <c r="I90" i="6"/>
  <c r="I95" i="6"/>
  <c r="I99" i="6"/>
  <c r="J99" i="6" s="1"/>
  <c r="K99" i="6" s="1"/>
  <c r="I103" i="6"/>
  <c r="I107" i="6"/>
  <c r="J107" i="6" s="1"/>
  <c r="I111" i="6"/>
  <c r="I116" i="6"/>
  <c r="J116" i="6" s="1"/>
  <c r="K116" i="6" s="1"/>
  <c r="I120" i="6"/>
  <c r="J120" i="6" s="1"/>
  <c r="K120" i="6" s="1"/>
  <c r="I109" i="6"/>
  <c r="I49" i="6"/>
  <c r="I53" i="6"/>
  <c r="J53" i="6" s="1"/>
  <c r="K53" i="6" s="1"/>
  <c r="I58" i="6"/>
  <c r="I62" i="6"/>
  <c r="J62" i="6" s="1"/>
  <c r="I66" i="6"/>
  <c r="I70" i="6"/>
  <c r="J70" i="6" s="1"/>
  <c r="K70" i="6" s="1"/>
  <c r="I74" i="6"/>
  <c r="J74" i="6" s="1"/>
  <c r="K74" i="6" s="1"/>
  <c r="I79" i="6"/>
  <c r="I83" i="6"/>
  <c r="I87" i="6"/>
  <c r="J87" i="6" s="1"/>
  <c r="K87" i="6" s="1"/>
  <c r="I91" i="6"/>
  <c r="J91" i="6" s="1"/>
  <c r="K91" i="6" s="1"/>
  <c r="I96" i="6"/>
  <c r="J96" i="6" s="1"/>
  <c r="I100" i="6"/>
  <c r="I104" i="6"/>
  <c r="J104" i="6" s="1"/>
  <c r="K104" i="6" s="1"/>
  <c r="I108" i="6"/>
  <c r="J108" i="6" s="1"/>
  <c r="I112" i="6"/>
  <c r="I117" i="6"/>
  <c r="I121" i="6"/>
  <c r="J121" i="6" s="1"/>
  <c r="K121" i="6" s="1"/>
  <c r="J15" i="1"/>
  <c r="K15" i="1" s="1"/>
  <c r="I61" i="1"/>
  <c r="J61" i="1" s="1"/>
  <c r="I62" i="1"/>
  <c r="J62" i="1" s="1"/>
  <c r="I63" i="1"/>
  <c r="J63" i="1" s="1"/>
  <c r="I64" i="1"/>
  <c r="J64" i="1" s="1"/>
  <c r="I53" i="1"/>
  <c r="J53" i="1" s="1"/>
  <c r="I23" i="1"/>
  <c r="J23" i="1" s="1"/>
  <c r="I24" i="1"/>
  <c r="J24" i="1" s="1"/>
  <c r="I25" i="1"/>
  <c r="J25" i="1" s="1"/>
  <c r="I26" i="1"/>
  <c r="J26" i="1" s="1"/>
  <c r="J111" i="2"/>
  <c r="K111" i="2" s="1"/>
  <c r="I92" i="2"/>
  <c r="I73" i="2"/>
  <c r="J54" i="2"/>
  <c r="K54" i="2" s="1"/>
  <c r="J35" i="2"/>
  <c r="K35" i="2" s="1"/>
  <c r="I25" i="2"/>
  <c r="J25" i="2" s="1"/>
  <c r="K25" i="2" s="1"/>
  <c r="I27" i="2"/>
  <c r="I24" i="2"/>
  <c r="I26" i="2"/>
  <c r="J26" i="2" s="1"/>
  <c r="I43" i="2"/>
  <c r="J43" i="2" s="1"/>
  <c r="I44" i="2"/>
  <c r="J44" i="2" s="1"/>
  <c r="K44" i="2" s="1"/>
  <c r="I45" i="2"/>
  <c r="J45" i="2" s="1"/>
  <c r="K45" i="2" s="1"/>
  <c r="I46" i="2"/>
  <c r="J46" i="2" s="1"/>
  <c r="K46" i="2" s="1"/>
  <c r="I62" i="2"/>
  <c r="I63" i="2"/>
  <c r="I64" i="2"/>
  <c r="I65" i="2"/>
  <c r="J82" i="2"/>
  <c r="K82" i="2" s="1"/>
  <c r="J81" i="2"/>
  <c r="K81" i="2" s="1"/>
  <c r="J83" i="2"/>
  <c r="K83" i="2" s="1"/>
  <c r="J84" i="2"/>
  <c r="K84" i="2" s="1"/>
  <c r="I101" i="2"/>
  <c r="J101" i="2" s="1"/>
  <c r="K101" i="2" s="1"/>
  <c r="I103" i="2"/>
  <c r="J103" i="2" s="1"/>
  <c r="K103" i="2" s="1"/>
  <c r="I100" i="2"/>
  <c r="I102" i="2"/>
  <c r="J102" i="2" s="1"/>
  <c r="I119" i="2"/>
  <c r="J119" i="2" s="1"/>
  <c r="I120" i="2"/>
  <c r="J120" i="2" s="1"/>
  <c r="I121" i="2"/>
  <c r="J121" i="2" s="1"/>
  <c r="I122" i="2"/>
  <c r="J122" i="2" s="1"/>
  <c r="J138" i="2"/>
  <c r="K138" i="2" s="1"/>
  <c r="J139" i="2"/>
  <c r="K139" i="2" s="1"/>
  <c r="J140" i="2"/>
  <c r="K140" i="2" s="1"/>
  <c r="J141" i="2"/>
  <c r="K141" i="2" s="1"/>
  <c r="I157" i="2"/>
  <c r="I158" i="2"/>
  <c r="J158" i="2" s="1"/>
  <c r="K158" i="2" s="1"/>
  <c r="I159" i="2"/>
  <c r="J159" i="2" s="1"/>
  <c r="K159" i="2" s="1"/>
  <c r="I160" i="2"/>
  <c r="J160" i="2" s="1"/>
  <c r="K160" i="2" s="1"/>
  <c r="J92" i="2" l="1"/>
  <c r="K92" i="2" s="1"/>
  <c r="J79" i="6"/>
  <c r="K79" i="6" s="1"/>
  <c r="J86" i="6"/>
  <c r="K86" i="6" s="1"/>
  <c r="J57" i="6"/>
  <c r="K57" i="6" s="1"/>
  <c r="J88" i="6"/>
  <c r="K88" i="6" s="1"/>
  <c r="J85" i="6"/>
  <c r="K85" i="6" s="1"/>
  <c r="J92" i="6"/>
  <c r="K92" i="6" s="1"/>
  <c r="J58" i="6"/>
  <c r="K58" i="6" s="1"/>
  <c r="J109" i="6"/>
  <c r="K109" i="6" s="1"/>
  <c r="J103" i="6"/>
  <c r="K103" i="6" s="1"/>
  <c r="J73" i="6"/>
  <c r="K73" i="6" s="1"/>
  <c r="J67" i="6"/>
  <c r="K67" i="6" s="1"/>
  <c r="J115" i="6"/>
  <c r="K115" i="6" s="1"/>
  <c r="J68" i="6"/>
  <c r="K68" i="6" s="1"/>
  <c r="J112" i="6"/>
  <c r="K112" i="6" s="1"/>
  <c r="K96" i="6"/>
  <c r="K107" i="6"/>
  <c r="J90" i="6"/>
  <c r="K90" i="6" s="1"/>
  <c r="J97" i="6"/>
  <c r="K97" i="6" s="1"/>
  <c r="J51" i="6"/>
  <c r="K51" i="6" s="1"/>
  <c r="J44" i="5"/>
  <c r="K44" i="5" s="1"/>
  <c r="K43" i="5"/>
  <c r="J42" i="5"/>
  <c r="K42" i="5" s="1"/>
  <c r="J45" i="5"/>
  <c r="K45" i="5" s="1"/>
  <c r="K119" i="6"/>
  <c r="K108" i="6"/>
  <c r="J102" i="6"/>
  <c r="K102" i="6" s="1"/>
  <c r="K101" i="6"/>
  <c r="J81" i="6"/>
  <c r="K81" i="6" s="1"/>
  <c r="J63" i="6"/>
  <c r="K63" i="6" s="1"/>
  <c r="K62" i="6"/>
  <c r="J117" i="6"/>
  <c r="K117" i="6" s="1"/>
  <c r="J83" i="6"/>
  <c r="K83" i="6" s="1"/>
  <c r="J66" i="6"/>
  <c r="K66" i="6" s="1"/>
  <c r="J49" i="6"/>
  <c r="K49" i="6" s="1"/>
  <c r="J111" i="6"/>
  <c r="K111" i="6" s="1"/>
  <c r="J95" i="6"/>
  <c r="K95" i="6" s="1"/>
  <c r="J78" i="6"/>
  <c r="K78" i="6" s="1"/>
  <c r="J61" i="6"/>
  <c r="K61" i="6" s="1"/>
  <c r="J105" i="6"/>
  <c r="K105" i="6" s="1"/>
  <c r="J76" i="6"/>
  <c r="K76" i="6" s="1"/>
  <c r="J106" i="6"/>
  <c r="K106" i="6" s="1"/>
  <c r="J89" i="6"/>
  <c r="K89" i="6" s="1"/>
  <c r="J72" i="6"/>
  <c r="K72" i="6" s="1"/>
  <c r="J55" i="6"/>
  <c r="K55" i="6" s="1"/>
  <c r="J118" i="6"/>
  <c r="K118" i="6" s="1"/>
  <c r="J71" i="6"/>
  <c r="K71" i="6" s="1"/>
  <c r="J100" i="6"/>
  <c r="K100" i="6" s="1"/>
  <c r="K24" i="1"/>
  <c r="K62" i="1"/>
  <c r="K23" i="1"/>
  <c r="K61" i="1"/>
  <c r="K25" i="1"/>
  <c r="K26" i="1"/>
  <c r="K64" i="1"/>
  <c r="K63" i="1"/>
  <c r="K53" i="1"/>
  <c r="J73" i="2"/>
  <c r="K73" i="2" s="1"/>
  <c r="K121" i="2"/>
  <c r="K43" i="2"/>
  <c r="K120" i="2"/>
  <c r="K119" i="2"/>
  <c r="K122" i="2"/>
  <c r="J27" i="2"/>
  <c r="K27" i="2" s="1"/>
  <c r="J24" i="2"/>
  <c r="K24" i="2" s="1"/>
  <c r="K26" i="2"/>
  <c r="J63" i="2"/>
  <c r="K63" i="2" s="1"/>
  <c r="J62" i="2"/>
  <c r="K62" i="2" s="1"/>
  <c r="J65" i="2"/>
  <c r="K65" i="2" s="1"/>
  <c r="J64" i="2"/>
  <c r="K64" i="2" s="1"/>
  <c r="J100" i="2"/>
  <c r="K100" i="2" s="1"/>
  <c r="K102" i="2"/>
  <c r="J157" i="2"/>
  <c r="K157" i="2" s="1"/>
  <c r="H21" i="1" l="1"/>
  <c r="I21" i="1" s="1"/>
  <c r="H22" i="1"/>
  <c r="I22" i="1" s="1"/>
  <c r="J21" i="1" l="1"/>
  <c r="K21" i="1" s="1"/>
  <c r="J22" i="1"/>
  <c r="K22" i="1" s="1"/>
  <c r="H8" i="1" l="1"/>
  <c r="I8" i="1" s="1"/>
  <c r="H9" i="1"/>
  <c r="I9" i="1" s="1"/>
  <c r="H10" i="1"/>
  <c r="I10" i="1" s="1"/>
  <c r="H11" i="1"/>
  <c r="I11" i="1" s="1"/>
  <c r="H12" i="1"/>
  <c r="I12" i="1" s="1"/>
  <c r="H13" i="1"/>
  <c r="I13" i="1" s="1"/>
  <c r="H14" i="1"/>
  <c r="I14" i="1" s="1"/>
  <c r="H16" i="1"/>
  <c r="I16" i="1" s="1"/>
  <c r="H17" i="1"/>
  <c r="I17" i="1" s="1"/>
  <c r="H19" i="1"/>
  <c r="I19" i="1" s="1"/>
  <c r="H20" i="1"/>
  <c r="I20" i="1" s="1"/>
  <c r="J20" i="1" l="1"/>
  <c r="K20" i="1" s="1"/>
  <c r="J19" i="1"/>
  <c r="K19" i="1" s="1"/>
  <c r="J17" i="1"/>
  <c r="K17" i="1" s="1"/>
  <c r="J16" i="1"/>
  <c r="K16" i="1" s="1"/>
  <c r="J14" i="1"/>
  <c r="K14" i="1" s="1"/>
  <c r="J13" i="1"/>
  <c r="K13" i="1" s="1"/>
  <c r="J12" i="1"/>
  <c r="K12" i="1" s="1"/>
  <c r="J11" i="1"/>
  <c r="K11" i="1" s="1"/>
  <c r="J10" i="1"/>
  <c r="K10" i="1" s="1"/>
  <c r="J9" i="1"/>
  <c r="K9" i="1" s="1"/>
  <c r="J8" i="1"/>
  <c r="K8" i="1" s="1"/>
  <c r="H41" i="5" l="1"/>
  <c r="H40" i="5"/>
  <c r="H39" i="5"/>
  <c r="H38" i="5"/>
  <c r="H36" i="5"/>
  <c r="H35" i="5"/>
  <c r="H33" i="5"/>
  <c r="H32" i="5"/>
  <c r="H31" i="5"/>
  <c r="H30" i="5"/>
  <c r="H29" i="5"/>
  <c r="H28" i="5"/>
  <c r="H27" i="5"/>
  <c r="I27" i="5" l="1"/>
  <c r="I28" i="5"/>
  <c r="I29" i="5"/>
  <c r="J29" i="5" s="1"/>
  <c r="K29" i="5" s="1"/>
  <c r="I30" i="5"/>
  <c r="I31" i="5"/>
  <c r="J31" i="5" s="1"/>
  <c r="I32" i="5"/>
  <c r="J32" i="5" s="1"/>
  <c r="I33" i="5"/>
  <c r="J33" i="5" s="1"/>
  <c r="I35" i="5"/>
  <c r="J35" i="5" s="1"/>
  <c r="I36" i="5"/>
  <c r="J36" i="5" s="1"/>
  <c r="I38" i="5"/>
  <c r="J38" i="5" s="1"/>
  <c r="I39" i="5"/>
  <c r="I40" i="5"/>
  <c r="J40" i="5" s="1"/>
  <c r="K40" i="5" s="1"/>
  <c r="I41" i="5"/>
  <c r="J41" i="5" s="1"/>
  <c r="K41" i="5" s="1"/>
  <c r="K36" i="5" l="1"/>
  <c r="K32" i="5"/>
  <c r="K35" i="5"/>
  <c r="K31" i="5"/>
  <c r="J39" i="5"/>
  <c r="K39" i="5" s="1"/>
  <c r="J28" i="5"/>
  <c r="K28" i="5" s="1"/>
  <c r="K33" i="5"/>
  <c r="K38" i="5"/>
  <c r="J30" i="5"/>
  <c r="K30" i="5" s="1"/>
  <c r="J27" i="5"/>
  <c r="K27" i="5" s="1"/>
  <c r="H60" i="5"/>
  <c r="H59" i="5"/>
  <c r="H58" i="5"/>
  <c r="H57" i="5"/>
  <c r="H55" i="5"/>
  <c r="H54" i="5"/>
  <c r="H52" i="5"/>
  <c r="H51" i="5"/>
  <c r="H50" i="5"/>
  <c r="H49" i="5"/>
  <c r="H48" i="5"/>
  <c r="H47" i="5"/>
  <c r="H46" i="5"/>
  <c r="I47" i="5" l="1"/>
  <c r="I48" i="5"/>
  <c r="J48" i="5" s="1"/>
  <c r="I49" i="5"/>
  <c r="J49" i="5" s="1"/>
  <c r="I50" i="5"/>
  <c r="J50" i="5" s="1"/>
  <c r="I51" i="5"/>
  <c r="I52" i="5"/>
  <c r="J52" i="5" s="1"/>
  <c r="I54" i="5"/>
  <c r="J54" i="5" s="1"/>
  <c r="I55" i="5"/>
  <c r="I57" i="5"/>
  <c r="I58" i="5"/>
  <c r="I59" i="5"/>
  <c r="J59" i="5" s="1"/>
  <c r="K59" i="5" s="1"/>
  <c r="I60" i="5"/>
  <c r="J60" i="5" s="1"/>
  <c r="I46" i="5"/>
  <c r="J57" i="5" l="1"/>
  <c r="K57" i="5" s="1"/>
  <c r="K50" i="5"/>
  <c r="J58" i="5"/>
  <c r="K58" i="5" s="1"/>
  <c r="K60" i="5"/>
  <c r="K52" i="5"/>
  <c r="K49" i="5"/>
  <c r="K54" i="5"/>
  <c r="J47" i="5"/>
  <c r="K47" i="5" s="1"/>
  <c r="K48" i="5"/>
  <c r="J55" i="5"/>
  <c r="K55" i="5" s="1"/>
  <c r="J51" i="5"/>
  <c r="K51" i="5" s="1"/>
  <c r="J46" i="5"/>
  <c r="K46" i="5" s="1"/>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I42" i="2" s="1"/>
  <c r="H41" i="2"/>
  <c r="I41" i="2" s="1"/>
  <c r="H40" i="2"/>
  <c r="I40" i="2" s="1"/>
  <c r="H39" i="2"/>
  <c r="I39" i="2" s="1"/>
  <c r="H37" i="2"/>
  <c r="I37" i="2" s="1"/>
  <c r="H36" i="2"/>
  <c r="I36" i="2" s="1"/>
  <c r="H34" i="2"/>
  <c r="I34" i="2" s="1"/>
  <c r="H33" i="2"/>
  <c r="I33" i="2" s="1"/>
  <c r="H32" i="2"/>
  <c r="I32" i="2" s="1"/>
  <c r="H31" i="2"/>
  <c r="I31" i="2" s="1"/>
  <c r="H30" i="2"/>
  <c r="I30" i="2" s="1"/>
  <c r="H29" i="2"/>
  <c r="H28" i="2"/>
  <c r="I49" i="1" l="1"/>
  <c r="I50" i="1"/>
  <c r="I54" i="1"/>
  <c r="J54" i="1" s="1"/>
  <c r="I46" i="1"/>
  <c r="I47" i="1"/>
  <c r="I48" i="1"/>
  <c r="J48" i="1" s="1"/>
  <c r="K48" i="1" s="1"/>
  <c r="I51" i="1"/>
  <c r="I52" i="1"/>
  <c r="J52" i="1" s="1"/>
  <c r="I55" i="1"/>
  <c r="I57" i="1"/>
  <c r="J57" i="1" s="1"/>
  <c r="K57" i="1" s="1"/>
  <c r="I58" i="1"/>
  <c r="I59" i="1"/>
  <c r="J59" i="1" s="1"/>
  <c r="I60" i="1"/>
  <c r="I142" i="2"/>
  <c r="I143" i="2"/>
  <c r="I144" i="2"/>
  <c r="J144" i="2" s="1"/>
  <c r="I145" i="2"/>
  <c r="J145" i="2" s="1"/>
  <c r="I146" i="2"/>
  <c r="J146" i="2" s="1"/>
  <c r="I147" i="2"/>
  <c r="J147" i="2" s="1"/>
  <c r="I148" i="2"/>
  <c r="J148" i="2" s="1"/>
  <c r="I150" i="2"/>
  <c r="J150" i="2" s="1"/>
  <c r="I151" i="2"/>
  <c r="J151" i="2" s="1"/>
  <c r="I153" i="2"/>
  <c r="J153" i="2" s="1"/>
  <c r="I154" i="2"/>
  <c r="I155" i="2"/>
  <c r="J155" i="2" s="1"/>
  <c r="I156" i="2"/>
  <c r="J156" i="2" s="1"/>
  <c r="I124" i="2"/>
  <c r="I125" i="2"/>
  <c r="I127" i="2"/>
  <c r="J127" i="2" s="1"/>
  <c r="I131" i="2"/>
  <c r="I132" i="2"/>
  <c r="I134" i="2"/>
  <c r="J134" i="2" s="1"/>
  <c r="I123" i="2"/>
  <c r="J123" i="2" s="1"/>
  <c r="K123" i="2" s="1"/>
  <c r="I126" i="2"/>
  <c r="I128" i="2"/>
  <c r="J128" i="2" s="1"/>
  <c r="I129" i="2"/>
  <c r="I135" i="2"/>
  <c r="I136" i="2"/>
  <c r="I137" i="2"/>
  <c r="J137" i="2" s="1"/>
  <c r="K137" i="2" s="1"/>
  <c r="I104" i="2"/>
  <c r="J104" i="2" s="1"/>
  <c r="K104" i="2" s="1"/>
  <c r="I105" i="2"/>
  <c r="I106" i="2"/>
  <c r="J106" i="2" s="1"/>
  <c r="I107" i="2"/>
  <c r="J107" i="2" s="1"/>
  <c r="I108" i="2"/>
  <c r="J108" i="2" s="1"/>
  <c r="I109" i="2"/>
  <c r="J109" i="2" s="1"/>
  <c r="I110" i="2"/>
  <c r="J110" i="2" s="1"/>
  <c r="I112" i="2"/>
  <c r="J112" i="2" s="1"/>
  <c r="I113" i="2"/>
  <c r="J113" i="2" s="1"/>
  <c r="I115" i="2"/>
  <c r="I116" i="2"/>
  <c r="I117" i="2"/>
  <c r="J117" i="2" s="1"/>
  <c r="I118" i="2"/>
  <c r="J118" i="2" s="1"/>
  <c r="I85" i="2"/>
  <c r="I86" i="2"/>
  <c r="I87" i="2"/>
  <c r="J87" i="2" s="1"/>
  <c r="I88" i="2"/>
  <c r="J88" i="2" s="1"/>
  <c r="I89" i="2"/>
  <c r="J89" i="2" s="1"/>
  <c r="I90" i="2"/>
  <c r="J90" i="2" s="1"/>
  <c r="I91" i="2"/>
  <c r="J91" i="2" s="1"/>
  <c r="I93" i="2"/>
  <c r="J93" i="2" s="1"/>
  <c r="I94" i="2"/>
  <c r="J94" i="2" s="1"/>
  <c r="I96" i="2"/>
  <c r="I97" i="2"/>
  <c r="I98" i="2"/>
  <c r="J98" i="2" s="1"/>
  <c r="I99" i="2"/>
  <c r="J99" i="2" s="1"/>
  <c r="I66" i="2"/>
  <c r="J66" i="2" s="1"/>
  <c r="K66" i="2" s="1"/>
  <c r="I67" i="2"/>
  <c r="I68" i="2"/>
  <c r="J68" i="2" s="1"/>
  <c r="K68" i="2" s="1"/>
  <c r="I69" i="2"/>
  <c r="I70" i="2"/>
  <c r="I71" i="2"/>
  <c r="I72" i="2"/>
  <c r="J72" i="2" s="1"/>
  <c r="I74" i="2"/>
  <c r="I75" i="2"/>
  <c r="J75" i="2" s="1"/>
  <c r="I77" i="2"/>
  <c r="J77" i="2" s="1"/>
  <c r="I78" i="2"/>
  <c r="I79" i="2"/>
  <c r="J79" i="2" s="1"/>
  <c r="K79" i="2" s="1"/>
  <c r="I80" i="2"/>
  <c r="J80" i="2" s="1"/>
  <c r="K80" i="2" s="1"/>
  <c r="I47" i="2"/>
  <c r="J47" i="2" s="1"/>
  <c r="K47" i="2" s="1"/>
  <c r="I48" i="2"/>
  <c r="I49" i="2"/>
  <c r="J49" i="2" s="1"/>
  <c r="I50" i="2"/>
  <c r="J50" i="2" s="1"/>
  <c r="I51" i="2"/>
  <c r="J51" i="2" s="1"/>
  <c r="I52" i="2"/>
  <c r="J52" i="2" s="1"/>
  <c r="I53" i="2"/>
  <c r="J53" i="2" s="1"/>
  <c r="I55" i="2"/>
  <c r="J55" i="2" s="1"/>
  <c r="I56" i="2"/>
  <c r="I58" i="2"/>
  <c r="I59" i="2"/>
  <c r="I60" i="2"/>
  <c r="J60" i="2" s="1"/>
  <c r="I61" i="2"/>
  <c r="J61" i="2" s="1"/>
  <c r="J33" i="2"/>
  <c r="K33" i="2" s="1"/>
  <c r="J30" i="2"/>
  <c r="K30" i="2" s="1"/>
  <c r="J41" i="2"/>
  <c r="K41" i="2" s="1"/>
  <c r="J31" i="2"/>
  <c r="K31" i="2" s="1"/>
  <c r="J34" i="2"/>
  <c r="K34" i="2" s="1"/>
  <c r="J39" i="2"/>
  <c r="K39" i="2" s="1"/>
  <c r="J42" i="2"/>
  <c r="K42" i="2" s="1"/>
  <c r="J37" i="2"/>
  <c r="K37" i="2" s="1"/>
  <c r="J32" i="2"/>
  <c r="K32" i="2" s="1"/>
  <c r="J36" i="2"/>
  <c r="K36" i="2" s="1"/>
  <c r="J40" i="2"/>
  <c r="K40" i="2" s="1"/>
  <c r="I28" i="2"/>
  <c r="I29" i="2"/>
  <c r="K54" i="1" l="1"/>
  <c r="J51" i="1"/>
  <c r="K51" i="1" s="1"/>
  <c r="J55" i="1"/>
  <c r="K55" i="1" s="1"/>
  <c r="J50" i="1"/>
  <c r="K50" i="1" s="1"/>
  <c r="J58" i="1"/>
  <c r="K58" i="1" s="1"/>
  <c r="J47" i="1"/>
  <c r="K47" i="1" s="1"/>
  <c r="K52" i="1"/>
  <c r="K59" i="1"/>
  <c r="J60" i="1"/>
  <c r="K60" i="1" s="1"/>
  <c r="J49" i="1"/>
  <c r="K49" i="1" s="1"/>
  <c r="J46" i="1"/>
  <c r="K46" i="1" s="1"/>
  <c r="K61" i="2"/>
  <c r="K118" i="2"/>
  <c r="K109" i="2"/>
  <c r="K88" i="2"/>
  <c r="J96" i="2"/>
  <c r="K96" i="2" s="1"/>
  <c r="K98" i="2"/>
  <c r="K87" i="2"/>
  <c r="K99" i="2"/>
  <c r="K110" i="2"/>
  <c r="K107" i="2"/>
  <c r="K128" i="2"/>
  <c r="J131" i="2"/>
  <c r="K131" i="2" s="1"/>
  <c r="K155" i="2"/>
  <c r="K144" i="2"/>
  <c r="K156" i="2"/>
  <c r="K52" i="2"/>
  <c r="K75" i="2"/>
  <c r="K113" i="2"/>
  <c r="J56" i="2"/>
  <c r="K56" i="2" s="1"/>
  <c r="K91" i="2"/>
  <c r="K153" i="2"/>
  <c r="K148" i="2"/>
  <c r="K145" i="2"/>
  <c r="K53" i="2"/>
  <c r="K50" i="2"/>
  <c r="J71" i="2"/>
  <c r="K71" i="2" s="1"/>
  <c r="J58" i="2"/>
  <c r="K58" i="2" s="1"/>
  <c r="K60" i="2"/>
  <c r="K49" i="2"/>
  <c r="J85" i="2"/>
  <c r="K85" i="2" s="1"/>
  <c r="K94" i="2"/>
  <c r="K90" i="2"/>
  <c r="J115" i="2"/>
  <c r="K115" i="2" s="1"/>
  <c r="K117" i="2"/>
  <c r="K106" i="2"/>
  <c r="J129" i="2"/>
  <c r="K129" i="2" s="1"/>
  <c r="J124" i="2"/>
  <c r="K124" i="2" s="1"/>
  <c r="K134" i="2"/>
  <c r="K127" i="2"/>
  <c r="J142" i="2"/>
  <c r="K142" i="2" s="1"/>
  <c r="K151" i="2"/>
  <c r="K147" i="2"/>
  <c r="K150" i="2"/>
  <c r="K146" i="2"/>
  <c r="J154" i="2"/>
  <c r="K154" i="2" s="1"/>
  <c r="J143" i="2"/>
  <c r="K143" i="2" s="1"/>
  <c r="J126" i="2"/>
  <c r="K126" i="2" s="1"/>
  <c r="J136" i="2"/>
  <c r="K136" i="2" s="1"/>
  <c r="J125" i="2"/>
  <c r="K125" i="2" s="1"/>
  <c r="J132" i="2"/>
  <c r="K132" i="2" s="1"/>
  <c r="J135" i="2"/>
  <c r="K135" i="2" s="1"/>
  <c r="K112" i="2"/>
  <c r="K108" i="2"/>
  <c r="J116" i="2"/>
  <c r="K116" i="2" s="1"/>
  <c r="J105" i="2"/>
  <c r="K105" i="2" s="1"/>
  <c r="K93" i="2"/>
  <c r="K89" i="2"/>
  <c r="J97" i="2"/>
  <c r="K97" i="2" s="1"/>
  <c r="J86" i="2"/>
  <c r="K86" i="2" s="1"/>
  <c r="J78" i="2"/>
  <c r="K78" i="2" s="1"/>
  <c r="J74" i="2"/>
  <c r="K74" i="2" s="1"/>
  <c r="J70" i="2"/>
  <c r="K70" i="2" s="1"/>
  <c r="J67" i="2"/>
  <c r="K67" i="2" s="1"/>
  <c r="K72" i="2"/>
  <c r="K77" i="2"/>
  <c r="J69" i="2"/>
  <c r="K69" i="2" s="1"/>
  <c r="K55" i="2"/>
  <c r="K51" i="2"/>
  <c r="J59" i="2"/>
  <c r="K59" i="2" s="1"/>
  <c r="J48" i="2"/>
  <c r="K48" i="2" s="1"/>
  <c r="J28" i="2"/>
  <c r="K28" i="2" s="1"/>
  <c r="J29" i="2"/>
  <c r="K29" i="2" s="1"/>
  <c r="H21" i="2" l="1"/>
  <c r="H23" i="2"/>
  <c r="H18" i="2"/>
  <c r="H14" i="2"/>
  <c r="H12" i="2"/>
  <c r="H10" i="2"/>
  <c r="H22" i="2"/>
  <c r="H20" i="2"/>
  <c r="H17" i="2"/>
  <c r="H15" i="2"/>
  <c r="H13" i="2"/>
  <c r="H11" i="2"/>
  <c r="H9" i="2"/>
  <c r="I9" i="2" l="1"/>
  <c r="J9" i="2" s="1"/>
  <c r="K9" i="2" s="1"/>
  <c r="I11" i="2"/>
  <c r="J11" i="2" s="1"/>
  <c r="I13" i="2"/>
  <c r="J13" i="2" s="1"/>
  <c r="I15" i="2"/>
  <c r="J15" i="2" s="1"/>
  <c r="I17" i="2"/>
  <c r="J17" i="2" s="1"/>
  <c r="I20" i="2"/>
  <c r="I22" i="2"/>
  <c r="I10" i="2"/>
  <c r="J10" i="2" s="1"/>
  <c r="I12" i="2"/>
  <c r="I14" i="2"/>
  <c r="I18" i="2"/>
  <c r="J18" i="2" s="1"/>
  <c r="I23" i="2"/>
  <c r="J23" i="2" s="1"/>
  <c r="I21" i="2"/>
  <c r="J21" i="2" l="1"/>
  <c r="K21" i="2" s="1"/>
  <c r="K18" i="2"/>
  <c r="J14" i="2"/>
  <c r="K14" i="2" s="1"/>
  <c r="K10" i="2"/>
  <c r="J22" i="2"/>
  <c r="K22" i="2" s="1"/>
  <c r="J20" i="2"/>
  <c r="K20" i="2" s="1"/>
  <c r="K15" i="2"/>
  <c r="K11" i="2"/>
  <c r="K17" i="2"/>
  <c r="K13" i="2"/>
  <c r="K23" i="2"/>
  <c r="J12" i="2"/>
  <c r="K12" i="2" s="1"/>
</calcChain>
</file>

<file path=xl/sharedStrings.xml><?xml version="1.0" encoding="utf-8"?>
<sst xmlns="http://schemas.openxmlformats.org/spreadsheetml/2006/main" count="2715" uniqueCount="141">
  <si>
    <t>DCA/CS OF MRPL  POLYPROPYLENE</t>
  </si>
  <si>
    <t>LOCATION</t>
  </si>
  <si>
    <t>GRADE</t>
  </si>
  <si>
    <t>PRODUCT</t>
  </si>
  <si>
    <t>BASIC</t>
  </si>
  <si>
    <t>(-) C D</t>
  </si>
  <si>
    <t xml:space="preserve">RATE AFTER DISC.         </t>
  </si>
  <si>
    <t>ADD GST 18%</t>
  </si>
  <si>
    <t>ADD TCS 0.100%</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</si>
  <si>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</si>
  <si>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</si>
  <si>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</si>
  <si>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</si>
  <si>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</si>
  <si>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</si>
  <si>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</si>
  <si>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</si>
  <si>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</si>
  <si>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</si>
  <si>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</si>
  <si>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</si>
  <si>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</si>
  <si>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</si>
  <si>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</si>
  <si>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</si>
  <si>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</si>
  <si>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</si>
  <si>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</si>
  <si>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</si>
  <si>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</si>
  <si>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</si>
  <si>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</si>
  <si>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</si>
  <si>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</si>
  <si>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</si>
  <si>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</si>
  <si>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</si>
  <si>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</si>
  <si>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</si>
  <si>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</si>
  <si>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</si>
  <si>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</si>
  <si>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</si>
  <si>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</si>
  <si>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</si>
  <si>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</si>
  <si>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</si>
  <si>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</si>
  <si>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</si>
  <si>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</si>
  <si>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</si>
  <si>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</si>
  <si>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</si>
  <si>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</si>
  <si>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</si>
  <si>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</si>
  <si>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</si>
  <si>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</si>
  <si>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</si>
  <si>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</si>
  <si>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</si>
  <si>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</si>
  <si>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</si>
  <si>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</si>
  <si>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</si>
  <si>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</si>
  <si>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</si>
  <si>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</si>
  <si>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</si>
  <si>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</si>
  <si>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</si>
  <si>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</si>
  <si>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</si>
  <si>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</si>
  <si>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</si>
  <si>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9 TO 24.975</t>
  </si>
  <si>
    <t>25 TO 49.975</t>
  </si>
  <si>
    <t>50 TO 99.975</t>
  </si>
  <si>
    <t>100 TO 199.975</t>
  </si>
  <si>
    <t>200 TO 299.975</t>
  </si>
  <si>
    <t>300 TO 399.975</t>
  </si>
  <si>
    <t>400 TO 499.975</t>
  </si>
  <si>
    <t>500 TO 599.975</t>
  </si>
  <si>
    <t>600 TO 699.975</t>
  </si>
  <si>
    <t>700 TO 799.975</t>
  </si>
  <si>
    <t>800 TO 899.975</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</si>
  <si>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</si>
  <si>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</si>
  <si>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</si>
  <si>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</si>
  <si>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</si>
  <si>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</si>
  <si>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</si>
  <si>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</si>
  <si>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</si>
  <si>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</si>
  <si>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</si>
  <si>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</si>
  <si>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</si>
  <si>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</si>
  <si>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5 TO 8.975</t>
  </si>
  <si>
    <t>Monthly</t>
  </si>
  <si>
    <t>Qtr</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</si>
  <si>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</si>
  <si>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</si>
  <si>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</si>
  <si>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</si>
  <si>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</si>
  <si>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</si>
  <si>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</si>
  <si>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</si>
  <si>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</si>
  <si>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</si>
  <si>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</si>
  <si>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</si>
  <si>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</si>
  <si>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</si>
  <si>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</si>
  <si>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</si>
  <si>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</si>
  <si>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</si>
  <si>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</si>
  <si>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</si>
  <si>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</si>
  <si>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</si>
  <si>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</si>
  <si>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</si>
  <si>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</si>
  <si>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</si>
  <si>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</si>
  <si>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</si>
  <si>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</si>
  <si>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</si>
  <si>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</si>
  <si>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</si>
  <si>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</si>
  <si>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</si>
  <si>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</si>
  <si>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</si>
  <si>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t>MANGPOL  PP PRICE W.E.F. 01.10.2025  EX PLANT</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</si>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</sst>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2">
    <fill>
      <patternFill patternType="none"/>
    </fill>
    <fill>
      <patternFill patternType="gray125"/>
    </fill>
  </fills>
  <borders count="62">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s>
  <cellStyleXfs count="2">
    <xf numFmtId="0" fontId="0" fillId="0" borderId="0"/>
    <xf numFmtId="0" fontId="2" fillId="0" borderId="0"/>
  </cellStyleXfs>
  <cellXfs count="242">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2" fontId="5" fillId="0" borderId="1" xfId="0" applyNumberFormat="1" applyFont="1" applyFill="1" applyBorder="1" applyAlignment="1">
      <alignment horizontal="center" vertical="center"/>
    </xf>
    <xf numFmtId="2" fontId="5" fillId="0" borderId="20" xfId="0" applyNumberFormat="1" applyFont="1" applyFill="1" applyBorder="1" applyAlignment="1">
      <alignment horizontal="center" vertical="center"/>
    </xf>
    <xf numFmtId="2" fontId="5" fillId="0" borderId="22" xfId="0" applyNumberFormat="1" applyFont="1" applyFill="1" applyBorder="1" applyAlignment="1">
      <alignment horizontal="center" vertical="center"/>
    </xf>
    <xf numFmtId="2" fontId="5" fillId="0" borderId="23" xfId="0" applyNumberFormat="1" applyFont="1" applyFill="1" applyBorder="1" applyAlignment="1">
      <alignment horizontal="center" vertical="center"/>
    </xf>
    <xf numFmtId="2" fontId="5" fillId="0" borderId="17" xfId="0" applyNumberFormat="1" applyFont="1" applyFill="1" applyBorder="1" applyAlignment="1">
      <alignment horizontal="center" vertical="center"/>
    </xf>
    <xf numFmtId="2" fontId="5" fillId="0" borderId="18" xfId="0" applyNumberFormat="1" applyFont="1" applyFill="1" applyBorder="1" applyAlignment="1">
      <alignment horizontal="center" vertical="center"/>
    </xf>
    <xf numFmtId="2" fontId="5" fillId="0" borderId="24" xfId="0" applyNumberFormat="1" applyFont="1" applyFill="1" applyBorder="1" applyAlignment="1">
      <alignment horizontal="center" vertical="center"/>
    </xf>
    <xf numFmtId="2" fontId="5" fillId="0" borderId="26" xfId="0" applyNumberFormat="1" applyFont="1" applyFill="1" applyBorder="1" applyAlignment="1">
      <alignment horizontal="center" vertical="center"/>
    </xf>
    <xf numFmtId="0" fontId="5" fillId="0" borderId="19" xfId="0" applyFont="1" applyFill="1" applyBorder="1" applyAlignment="1">
      <alignment horizontal="center"/>
    </xf>
    <xf numFmtId="0" fontId="5" fillId="0" borderId="1" xfId="0" applyFont="1" applyFill="1" applyBorder="1" applyAlignment="1">
      <alignment horizontal="center"/>
    </xf>
    <xf numFmtId="0" fontId="5" fillId="0" borderId="21" xfId="0" applyFont="1" applyFill="1" applyBorder="1" applyAlignment="1">
      <alignment horizontal="center"/>
    </xf>
    <xf numFmtId="0" fontId="5" fillId="0" borderId="22" xfId="0" applyFont="1" applyFill="1" applyBorder="1" applyAlignment="1">
      <alignment horizontal="center"/>
    </xf>
    <xf numFmtId="0" fontId="5" fillId="0" borderId="16" xfId="0" applyFont="1" applyFill="1" applyBorder="1" applyAlignment="1">
      <alignment horizontal="center"/>
    </xf>
    <xf numFmtId="0" fontId="5" fillId="0" borderId="17" xfId="0" applyFont="1" applyFill="1" applyBorder="1" applyAlignment="1">
      <alignment horizontal="center"/>
    </xf>
    <xf numFmtId="0" fontId="5" fillId="0" borderId="24" xfId="0" applyFont="1" applyFill="1" applyBorder="1" applyAlignment="1">
      <alignment horizontal="center"/>
    </xf>
    <xf numFmtId="0" fontId="5" fillId="0" borderId="29"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19"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5" fillId="0" borderId="24" xfId="0" applyFont="1" applyFill="1" applyBorder="1" applyAlignment="1">
      <alignment horizontal="center" vertical="center"/>
    </xf>
    <xf numFmtId="0" fontId="5" fillId="0" borderId="18" xfId="0" applyFont="1" applyFill="1" applyBorder="1" applyAlignment="1">
      <alignment horizontal="center"/>
    </xf>
    <xf numFmtId="0" fontId="5" fillId="0" borderId="20" xfId="0" applyFont="1" applyFill="1" applyBorder="1" applyAlignment="1">
      <alignment horizontal="center"/>
    </xf>
    <xf numFmtId="0" fontId="5" fillId="0" borderId="23" xfId="0" applyFont="1" applyFill="1" applyBorder="1" applyAlignment="1">
      <alignment horizontal="center"/>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5" fillId="0" borderId="1" xfId="0" applyFont="1" applyFill="1" applyBorder="1" applyAlignment="1">
      <alignment horizontal="center" vertical="top" wrapText="1"/>
    </xf>
    <xf numFmtId="1" fontId="5" fillId="0" borderId="1" xfId="0" applyNumberFormat="1" applyFont="1" applyFill="1" applyBorder="1" applyAlignment="1">
      <alignment horizontal="center" vertical="top" shrinkToFit="1"/>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5" fillId="0" borderId="21"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32" xfId="0" applyFont="1" applyFill="1" applyBorder="1" applyAlignment="1">
      <alignment horizontal="center" vertical="center"/>
    </xf>
    <xf numFmtId="0" fontId="5" fillId="0" borderId="4" xfId="0" applyFont="1" applyFill="1" applyBorder="1" applyAlignment="1">
      <alignment horizontal="center" vertical="center"/>
    </xf>
    <xf numFmtId="0" fontId="3" fillId="0" borderId="34" xfId="0" applyFont="1" applyFill="1" applyBorder="1" applyAlignment="1">
      <alignment horizontal="center" vertical="center"/>
    </xf>
    <xf numFmtId="0" fontId="5" fillId="0" borderId="40" xfId="0" applyFont="1" applyFill="1" applyBorder="1" applyAlignment="1">
      <alignment horizontal="center"/>
    </xf>
    <xf numFmtId="0" fontId="5" fillId="0" borderId="41" xfId="0" applyFont="1" applyFill="1" applyBorder="1" applyAlignment="1">
      <alignment horizontal="center"/>
    </xf>
    <xf numFmtId="0" fontId="5" fillId="0" borderId="42" xfId="0" applyFont="1" applyFill="1" applyBorder="1" applyAlignment="1">
      <alignment horizontal="center"/>
    </xf>
    <xf numFmtId="0" fontId="3" fillId="0" borderId="33" xfId="0" applyFont="1" applyFill="1" applyBorder="1" applyAlignment="1">
      <alignment horizontal="center" vertical="center"/>
    </xf>
    <xf numFmtId="0" fontId="5" fillId="0" borderId="36" xfId="0" applyFont="1" applyFill="1" applyBorder="1" applyAlignment="1">
      <alignment horizontal="center"/>
    </xf>
    <xf numFmtId="0" fontId="5" fillId="0" borderId="37" xfId="0" applyFont="1" applyFill="1" applyBorder="1" applyAlignment="1">
      <alignment horizontal="center"/>
    </xf>
    <xf numFmtId="0" fontId="5" fillId="0" borderId="38" xfId="0" applyFont="1" applyFill="1" applyBorder="1" applyAlignment="1">
      <alignment horizontal="center"/>
    </xf>
    <xf numFmtId="0" fontId="5" fillId="0" borderId="43" xfId="0" applyFont="1" applyFill="1" applyBorder="1" applyAlignment="1">
      <alignment horizontal="center"/>
    </xf>
    <xf numFmtId="0" fontId="5" fillId="0" borderId="44" xfId="0" applyFont="1" applyFill="1" applyBorder="1" applyAlignment="1">
      <alignment horizontal="center"/>
    </xf>
    <xf numFmtId="0" fontId="5" fillId="0" borderId="45" xfId="0" applyFont="1" applyFill="1" applyBorder="1" applyAlignment="1">
      <alignment horizontal="center"/>
    </xf>
    <xf numFmtId="0" fontId="3" fillId="0" borderId="46" xfId="0" applyFont="1" applyFill="1" applyBorder="1" applyAlignment="1">
      <alignment horizontal="center" vertical="center"/>
    </xf>
    <xf numFmtId="0" fontId="3" fillId="0" borderId="33" xfId="1" applyFont="1" applyFill="1" applyBorder="1" applyAlignment="1">
      <alignment horizontal="center" vertical="center" wrapText="1"/>
    </xf>
    <xf numFmtId="0" fontId="3" fillId="0" borderId="46" xfId="1" applyFont="1" applyFill="1" applyBorder="1" applyAlignment="1">
      <alignment horizontal="center" vertical="center" wrapText="1"/>
    </xf>
    <xf numFmtId="0" fontId="3" fillId="0" borderId="33" xfId="0" applyFont="1" applyFill="1" applyBorder="1" applyAlignment="1">
      <alignment horizontal="center" vertical="center" wrapText="1"/>
    </xf>
    <xf numFmtId="2" fontId="5" fillId="0" borderId="36" xfId="0" applyNumberFormat="1" applyFont="1" applyFill="1" applyBorder="1" applyAlignment="1">
      <alignment horizontal="center" vertical="center"/>
    </xf>
    <xf numFmtId="2" fontId="5" fillId="0" borderId="37" xfId="0" applyNumberFormat="1" applyFont="1" applyFill="1" applyBorder="1" applyAlignment="1">
      <alignment horizontal="center" vertical="center"/>
    </xf>
    <xf numFmtId="2" fontId="5" fillId="0" borderId="38" xfId="0" applyNumberFormat="1" applyFont="1" applyFill="1" applyBorder="1" applyAlignment="1">
      <alignment horizontal="center" vertical="center"/>
    </xf>
    <xf numFmtId="0" fontId="3" fillId="0" borderId="40" xfId="0" applyFont="1" applyFill="1" applyBorder="1" applyAlignment="1">
      <alignment horizontal="center"/>
    </xf>
    <xf numFmtId="0" fontId="3" fillId="0" borderId="42" xfId="0" applyFont="1" applyFill="1" applyBorder="1" applyAlignment="1">
      <alignment horizontal="center"/>
    </xf>
    <xf numFmtId="0" fontId="3" fillId="0" borderId="33" xfId="0" applyFont="1" applyFill="1" applyBorder="1" applyAlignment="1">
      <alignment horizontal="center"/>
    </xf>
    <xf numFmtId="0" fontId="3" fillId="0" borderId="36" xfId="0" applyFont="1" applyFill="1" applyBorder="1" applyAlignment="1">
      <alignment horizontal="center"/>
    </xf>
    <xf numFmtId="0" fontId="3" fillId="0" borderId="37" xfId="0" applyFont="1" applyFill="1" applyBorder="1" applyAlignment="1">
      <alignment horizontal="center"/>
    </xf>
    <xf numFmtId="0" fontId="3" fillId="0" borderId="38" xfId="0" applyFont="1" applyFill="1" applyBorder="1" applyAlignment="1">
      <alignment horizontal="center"/>
    </xf>
    <xf numFmtId="0" fontId="3" fillId="0" borderId="34"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5" xfId="0" applyFont="1" applyFill="1" applyBorder="1" applyAlignment="1">
      <alignment horizontal="center" vertical="top" wrapText="1"/>
    </xf>
    <xf numFmtId="0" fontId="3" fillId="0" borderId="40" xfId="0" applyFont="1" applyFill="1" applyBorder="1" applyAlignment="1">
      <alignment horizontal="center" vertical="top" wrapText="1"/>
    </xf>
    <xf numFmtId="0" fontId="3" fillId="0" borderId="47" xfId="0" applyFont="1" applyFill="1" applyBorder="1" applyAlignment="1">
      <alignment horizontal="center" vertical="top" wrapText="1"/>
    </xf>
    <xf numFmtId="0" fontId="3" fillId="0" borderId="41" xfId="0" applyFont="1" applyFill="1" applyBorder="1" applyAlignment="1">
      <alignment horizontal="center" vertical="top" wrapText="1"/>
    </xf>
    <xf numFmtId="1" fontId="3" fillId="0" borderId="48" xfId="0" applyNumberFormat="1" applyFont="1" applyFill="1" applyBorder="1" applyAlignment="1">
      <alignment horizontal="center" vertical="top" shrinkToFit="1"/>
    </xf>
    <xf numFmtId="1" fontId="3" fillId="0" borderId="49" xfId="0" applyNumberFormat="1" applyFont="1" applyFill="1" applyBorder="1" applyAlignment="1">
      <alignment horizontal="center" vertical="top" shrinkToFit="1"/>
    </xf>
    <xf numFmtId="0" fontId="3" fillId="0" borderId="46" xfId="1" applyFont="1" applyFill="1" applyBorder="1" applyAlignment="1">
      <alignment horizontal="center" vertical="center"/>
    </xf>
    <xf numFmtId="0" fontId="3" fillId="0" borderId="13" xfId="0" applyFont="1" applyFill="1" applyBorder="1" applyAlignment="1">
      <alignment horizontal="center" vertical="center"/>
    </xf>
    <xf numFmtId="0" fontId="3" fillId="0" borderId="50" xfId="0" applyFont="1" applyFill="1" applyBorder="1" applyAlignment="1">
      <alignment horizontal="center"/>
    </xf>
    <xf numFmtId="0" fontId="3" fillId="0" borderId="51"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8"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21" xfId="0" applyFont="1" applyFill="1" applyBorder="1" applyAlignment="1">
      <alignment horizontal="center"/>
    </xf>
    <xf numFmtId="0" fontId="3" fillId="0" borderId="52"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36" xfId="0" applyFont="1" applyFill="1" applyBorder="1" applyAlignment="1">
      <alignment horizontal="center" vertical="top" wrapText="1"/>
    </xf>
    <xf numFmtId="0" fontId="3" fillId="0" borderId="37" xfId="0" applyFont="1" applyFill="1" applyBorder="1" applyAlignment="1">
      <alignment horizontal="center" vertical="top" wrapText="1"/>
    </xf>
    <xf numFmtId="0" fontId="3" fillId="0" borderId="53" xfId="0" applyFont="1" applyFill="1" applyBorder="1" applyAlignment="1">
      <alignment horizontal="center"/>
    </xf>
    <xf numFmtId="0" fontId="3" fillId="0" borderId="54" xfId="0" applyFont="1" applyFill="1" applyBorder="1" applyAlignment="1">
      <alignment horizontal="center"/>
    </xf>
    <xf numFmtId="0" fontId="3" fillId="0" borderId="34" xfId="0" applyFont="1" applyFill="1" applyBorder="1" applyAlignment="1">
      <alignment horizontal="center"/>
    </xf>
    <xf numFmtId="0" fontId="5" fillId="0" borderId="56" xfId="0" applyFont="1" applyFill="1" applyBorder="1" applyAlignment="1">
      <alignment horizontal="center"/>
    </xf>
    <xf numFmtId="2" fontId="5" fillId="0" borderId="56" xfId="0" applyNumberFormat="1" applyFont="1" applyFill="1" applyBorder="1" applyAlignment="1">
      <alignment horizontal="center" vertical="center"/>
    </xf>
    <xf numFmtId="2" fontId="5" fillId="0" borderId="57" xfId="0" applyNumberFormat="1" applyFont="1" applyFill="1" applyBorder="1" applyAlignment="1">
      <alignment horizontal="center" vertical="center"/>
    </xf>
    <xf numFmtId="0" fontId="5" fillId="0" borderId="55" xfId="0" applyFont="1" applyFill="1" applyBorder="1" applyAlignment="1">
      <alignment horizontal="center" vertical="center"/>
    </xf>
    <xf numFmtId="0" fontId="5" fillId="0" borderId="56" xfId="0" applyFont="1" applyFill="1" applyBorder="1" applyAlignment="1">
      <alignment horizontal="center" vertic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39" xfId="0" applyFont="1" applyFill="1" applyBorder="1" applyAlignment="1">
      <alignment horizontal="center" vertical="center"/>
    </xf>
    <xf numFmtId="0" fontId="3" fillId="0" borderId="28" xfId="1" applyFont="1" applyFill="1" applyBorder="1" applyAlignment="1">
      <alignment horizontal="center" vertical="center" wrapText="1"/>
    </xf>
    <xf numFmtId="0" fontId="3" fillId="0" borderId="39" xfId="1" applyFont="1" applyFill="1" applyBorder="1" applyAlignment="1">
      <alignment horizontal="center" vertical="center"/>
    </xf>
    <xf numFmtId="0" fontId="3" fillId="0" borderId="39" xfId="1" applyFont="1" applyFill="1" applyBorder="1" applyAlignment="1">
      <alignment horizontal="center" vertical="center" wrapText="1"/>
    </xf>
    <xf numFmtId="0" fontId="3" fillId="0" borderId="39" xfId="0" applyFont="1" applyFill="1" applyBorder="1" applyAlignment="1">
      <alignment horizontal="center" vertical="center" wrapText="1"/>
    </xf>
    <xf numFmtId="0" fontId="5" fillId="0" borderId="53" xfId="0" applyFont="1" applyFill="1" applyBorder="1" applyAlignment="1">
      <alignment horizontal="center"/>
    </xf>
    <xf numFmtId="0" fontId="5" fillId="0" borderId="54" xfId="0" applyFont="1" applyFill="1" applyBorder="1" applyAlignment="1">
      <alignment horizontal="center"/>
    </xf>
    <xf numFmtId="0" fontId="5" fillId="0" borderId="59" xfId="0" applyFont="1" applyFill="1" applyBorder="1" applyAlignment="1">
      <alignment horizontal="center"/>
    </xf>
    <xf numFmtId="2" fontId="5" fillId="0" borderId="54" xfId="0" applyNumberFormat="1" applyFont="1" applyFill="1" applyBorder="1" applyAlignment="1">
      <alignment horizontal="center" vertical="center"/>
    </xf>
    <xf numFmtId="0" fontId="5" fillId="0" borderId="60" xfId="0" applyFont="1" applyFill="1" applyBorder="1" applyAlignment="1">
      <alignment horizontal="center"/>
    </xf>
    <xf numFmtId="0" fontId="5" fillId="0" borderId="50" xfId="0" applyFont="1" applyFill="1" applyBorder="1" applyAlignment="1">
      <alignment horizontal="center"/>
    </xf>
    <xf numFmtId="0" fontId="5" fillId="0" borderId="61" xfId="0" applyFont="1" applyFill="1" applyBorder="1" applyAlignment="1">
      <alignment horizontal="center"/>
    </xf>
    <xf numFmtId="2" fontId="5" fillId="0" borderId="50" xfId="0" applyNumberFormat="1"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1" applyFont="1" applyFill="1" applyBorder="1" applyAlignment="1">
      <alignment horizontal="center" vertical="center" wrapText="1"/>
    </xf>
    <xf numFmtId="0" fontId="5" fillId="0" borderId="14" xfId="1" applyFont="1" applyFill="1" applyBorder="1" applyAlignment="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58" xfId="0" applyFont="1" applyFill="1" applyBorder="1" applyAlignment="1">
      <alignment horizontal="center"/>
    </xf>
    <xf numFmtId="0" fontId="5" fillId="0" borderId="1" xfId="1" applyFont="1" applyFill="1" applyBorder="1" applyAlignment="1">
      <alignment horizontal="center" vertical="center" wrapText="1"/>
    </xf>
    <xf numFmtId="0" fontId="5" fillId="0" borderId="1" xfId="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9" xfId="0" applyFont="1" applyFill="1" applyBorder="1" applyAlignment="1">
      <alignment horizontal="center" vertical="center"/>
    </xf>
    <xf numFmtId="0" fontId="10"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8" xfId="1" applyFont="1" applyFill="1" applyBorder="1" applyAlignment="1">
      <alignment horizontal="center" vertical="center" wrapText="1"/>
    </xf>
    <xf numFmtId="0" fontId="0" fillId="0" borderId="8" xfId="1" applyFont="1" applyFill="1" applyBorder="1" applyAlignment="1">
      <alignment horizontal="center" vertical="center"/>
    </xf>
    <xf numFmtId="0" fontId="0" fillId="0" borderId="8"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0" xfId="0" applyFont="1" applyFill="1" applyAlignment="1">
      <alignment vertical="center"/>
    </xf>
    <xf numFmtId="0" fontId="0" fillId="0" borderId="1" xfId="0" applyFont="1" applyFill="1" applyBorder="1" applyAlignment="1">
      <alignment horizontal="center"/>
    </xf>
    <xf numFmtId="2" fontId="0" fillId="0" borderId="1" xfId="0" applyNumberFormat="1" applyFont="1" applyFill="1" applyBorder="1" applyAlignment="1">
      <alignment horizontal="center" vertical="center"/>
    </xf>
    <xf numFmtId="0" fontId="0" fillId="0" borderId="0" xfId="0" applyFont="1" applyFill="1"/>
    <xf numFmtId="0" fontId="0" fillId="0" borderId="59" xfId="0" applyFont="1" applyFill="1" applyBorder="1" applyAlignment="1">
      <alignment horizontal="center"/>
    </xf>
    <xf numFmtId="0" fontId="0" fillId="0" borderId="54" xfId="0" applyFont="1" applyFill="1" applyBorder="1" applyAlignment="1">
      <alignment horizontal="center"/>
    </xf>
    <xf numFmtId="2" fontId="0" fillId="0" borderId="54" xfId="0" applyNumberFormat="1" applyFont="1" applyFill="1" applyBorder="1" applyAlignment="1">
      <alignment horizontal="center" vertical="center"/>
    </xf>
    <xf numFmtId="0" fontId="0" fillId="0" borderId="22" xfId="0" applyFont="1" applyFill="1" applyBorder="1" applyAlignment="1">
      <alignment horizontal="center"/>
    </xf>
    <xf numFmtId="0" fontId="0" fillId="0" borderId="0" xfId="0" applyFont="1" applyFill="1" applyBorder="1" applyAlignment="1">
      <alignment horizontal="center"/>
    </xf>
    <xf numFmtId="0" fontId="0" fillId="0" borderId="3" xfId="0" applyFont="1" applyFill="1" applyBorder="1" applyAlignment="1">
      <alignment horizontal="center"/>
    </xf>
    <xf numFmtId="0" fontId="9" fillId="0" borderId="1" xfId="0" applyFont="1" applyFill="1" applyBorder="1" applyAlignment="1">
      <alignment horizontal="center" vertical="top" wrapText="1"/>
    </xf>
    <xf numFmtId="0" fontId="9" fillId="0" borderId="36" xfId="0" applyFont="1" applyFill="1" applyBorder="1" applyAlignment="1">
      <alignment horizontal="center"/>
    </xf>
    <xf numFmtId="0" fontId="9" fillId="0" borderId="47" xfId="0" applyFont="1" applyFill="1" applyBorder="1" applyAlignment="1">
      <alignment horizontal="center" vertical="top" wrapText="1"/>
    </xf>
    <xf numFmtId="0" fontId="9" fillId="0" borderId="40" xfId="0" applyFont="1" applyFill="1" applyBorder="1" applyAlignment="1">
      <alignment horizontal="center"/>
    </xf>
    <xf numFmtId="0" fontId="9" fillId="0" borderId="37" xfId="0" applyFont="1" applyFill="1" applyBorder="1" applyAlignment="1">
      <alignment horizontal="center"/>
    </xf>
    <xf numFmtId="1" fontId="9" fillId="0" borderId="48" xfId="0" applyNumberFormat="1" applyFont="1" applyFill="1" applyBorder="1" applyAlignment="1">
      <alignment horizontal="center" vertical="top" shrinkToFit="1"/>
    </xf>
    <xf numFmtId="0" fontId="9" fillId="0" borderId="53" xfId="0" applyFont="1" applyFill="1" applyBorder="1" applyAlignment="1">
      <alignment horizontal="center"/>
    </xf>
    <xf numFmtId="0" fontId="9" fillId="0" borderId="38" xfId="0" applyFont="1" applyFill="1" applyBorder="1" applyAlignment="1">
      <alignment horizontal="center"/>
    </xf>
    <xf numFmtId="0" fontId="9" fillId="0" borderId="13" xfId="0" applyFont="1" applyFill="1" applyBorder="1" applyAlignment="1">
      <alignment horizontal="center"/>
    </xf>
    <xf numFmtId="0" fontId="9" fillId="0" borderId="15" xfId="0" applyFont="1" applyFill="1" applyBorder="1" applyAlignment="1">
      <alignment horizontal="center"/>
    </xf>
    <xf numFmtId="0" fontId="9" fillId="0" borderId="0" xfId="0" applyFont="1" applyFill="1" applyBorder="1" applyAlignment="1">
      <alignment horizontal="center"/>
    </xf>
    <xf numFmtId="0" fontId="9" fillId="0" borderId="1" xfId="0" applyFont="1" applyFill="1" applyBorder="1" applyAlignment="1">
      <alignment horizontal="center"/>
    </xf>
    <xf numFmtId="1" fontId="9" fillId="0" borderId="49" xfId="0" applyNumberFormat="1" applyFont="1" applyFill="1" applyBorder="1" applyAlignment="1">
      <alignment horizontal="center" vertical="top" shrinkToFit="1"/>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6"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9"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7" xfId="0" applyFont="1" applyFill="1" applyBorder="1" applyAlignment="1">
      <alignment horizontal="center"/>
    </xf>
    <xf numFmtId="0" fontId="3" fillId="0" borderId="29" xfId="0" applyFont="1" applyFill="1" applyBorder="1" applyAlignment="1">
      <alignment horizontal="center"/>
    </xf>
    <xf numFmtId="0" fontId="3" fillId="0" borderId="14" xfId="0" applyFont="1" applyFill="1" applyBorder="1" applyAlignment="1">
      <alignment horizontal="center" vertical="center"/>
    </xf>
    <xf numFmtId="0" fontId="6" fillId="0" borderId="10" xfId="0" applyFont="1" applyFill="1" applyBorder="1" applyAlignment="1">
      <alignment horizontal="center"/>
    </xf>
    <xf numFmtId="0" fontId="6" fillId="0" borderId="11" xfId="0" applyFont="1" applyFill="1" applyBorder="1" applyAlignment="1">
      <alignment horizontal="center"/>
    </xf>
    <xf numFmtId="0" fontId="6" fillId="0" borderId="12" xfId="0" applyFont="1" applyFill="1" applyBorder="1" applyAlignment="1">
      <alignment horizontal="center"/>
    </xf>
    <xf numFmtId="0" fontId="5" fillId="0" borderId="31" xfId="0" applyFont="1" applyFill="1" applyBorder="1" applyAlignment="1">
      <alignment horizontal="center"/>
    </xf>
    <xf numFmtId="0" fontId="5" fillId="0" borderId="30" xfId="0" applyFont="1" applyFill="1" applyBorder="1" applyAlignment="1">
      <alignment horizontal="center"/>
    </xf>
    <xf numFmtId="0" fontId="11" fillId="0" borderId="10" xfId="0" applyFont="1" applyFill="1" applyBorder="1" applyAlignment="1">
      <alignment horizontal="center"/>
    </xf>
    <xf numFmtId="0" fontId="11" fillId="0" borderId="11" xfId="0" applyFont="1" applyFill="1" applyBorder="1" applyAlignment="1">
      <alignment horizontal="center"/>
    </xf>
    <xf numFmtId="0" fontId="11" fillId="0" borderId="12" xfId="0" applyFont="1" applyFill="1" applyBorder="1" applyAlignment="1">
      <alignment horizontal="center"/>
    </xf>
    <xf numFmtId="0" fontId="9" fillId="0" borderId="27" xfId="0" applyFont="1" applyFill="1" applyBorder="1" applyAlignment="1">
      <alignment horizontal="center"/>
    </xf>
    <xf numFmtId="0" fontId="9" fillId="0" borderId="29" xfId="0" applyFont="1" applyFill="1" applyBorder="1" applyAlignment="1">
      <alignment horizontal="center"/>
    </xf>
    <xf numFmtId="0" fontId="9" fillId="0" borderId="6" xfId="0" applyFont="1" applyFill="1" applyBorder="1" applyAlignment="1">
      <alignment horizontal="center" vertical="center"/>
    </xf>
    <xf numFmtId="0" fontId="9" fillId="0" borderId="4"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xf numFmtId="3" fontId="5" fillId="0" borderId="0" xfId="0" applyNumberFormat="1"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vasantgurukrupa@gmail.com" TargetMode="External"/><Relationship Id="rId1" Type="http://schemas.openxmlformats.org/officeDocument/2006/relationships/hyperlink" Target="mailto:vasantgurukrupa@gmail.co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34"/>
  <sheetViews>
    <sheetView tabSelected="1" topLeftCell="A100" zoomScale="130" zoomScaleNormal="130" workbookViewId="0">
      <selection activeCell="M108" sqref="M108"/>
    </sheetView>
  </sheetViews>
  <sheetFormatPr defaultColWidth="16.28515625" defaultRowHeight="15" x14ac:dyDescent="0.25"/>
  <cols>
    <col min="1" max="1" width="20.42578125" style="53" customWidth="1"/>
    <col min="2" max="2" width="14.5703125" style="53" customWidth="1"/>
    <col min="3" max="3" width="10.5703125" style="53" customWidth="1"/>
    <col min="4" max="4" width="15.42578125" style="53" customWidth="1"/>
    <col min="5" max="5" width="16.7109375" style="53" customWidth="1"/>
    <col min="6" max="6" width="7.5703125" style="53" customWidth="1"/>
    <col min="7" max="7" width="6.5703125" style="53" customWidth="1"/>
    <col min="8" max="8" width="10.85546875" style="53" customWidth="1"/>
    <col min="9" max="9" width="9.140625" style="53" customWidth="1"/>
    <col min="10" max="10" width="9.5703125" style="53" customWidth="1"/>
    <col min="11" max="11" width="13.85546875" style="53" customWidth="1"/>
    <col min="12" max="16384" width="16.28515625" style="53"/>
  </cols>
  <sheetData>
    <row r="1" spans="1:12" s="145" customFormat="1" ht="18" customHeight="1" x14ac:dyDescent="0.25">
      <c r="A1" s="193"/>
      <c r="B1" s="194"/>
      <c r="C1" s="194"/>
      <c r="D1" s="194"/>
      <c r="E1" s="194"/>
      <c r="F1" s="194"/>
      <c r="G1" s="194"/>
      <c r="H1" s="194"/>
      <c r="I1" s="194"/>
      <c r="J1" s="144"/>
      <c r="K1" s="36"/>
    </row>
    <row r="2" spans="1:12" s="145" customFormat="1" ht="18" customHeight="1" x14ac:dyDescent="0.25">
      <c r="A2" s="195"/>
      <c r="B2" s="196"/>
      <c r="C2" s="196"/>
      <c r="D2" s="196"/>
      <c r="E2" s="196"/>
      <c r="F2" s="196"/>
      <c r="G2" s="196"/>
      <c r="H2" s="196"/>
      <c r="I2" s="196"/>
      <c r="K2" s="37"/>
    </row>
    <row r="3" spans="1:12" s="145" customFormat="1" ht="18" customHeight="1" x14ac:dyDescent="0.25">
      <c r="A3" s="197"/>
      <c r="B3" s="198"/>
      <c r="C3" s="198"/>
      <c r="D3" s="198"/>
      <c r="E3" s="198"/>
      <c r="F3" s="198"/>
      <c r="G3" s="198"/>
      <c r="H3" s="198"/>
      <c r="I3" s="198"/>
      <c r="K3" s="37"/>
    </row>
    <row r="4" spans="1:12" s="145" customFormat="1" ht="18" customHeight="1" x14ac:dyDescent="0.25">
      <c r="A4" s="197" t="s">
        <v>0</v>
      </c>
      <c r="B4" s="198"/>
      <c r="C4" s="198"/>
      <c r="D4" s="198"/>
      <c r="E4" s="198"/>
      <c r="F4" s="198"/>
      <c r="G4" s="198"/>
      <c r="H4" s="198"/>
      <c r="I4" s="198"/>
      <c r="K4" s="37"/>
    </row>
    <row r="5" spans="1:12" s="145" customFormat="1" ht="18" customHeight="1" x14ac:dyDescent="0.25">
      <c r="A5" s="197" t="s">
        <v>74</v>
      </c>
      <c r="B5" s="198"/>
      <c r="C5" s="198"/>
      <c r="D5" s="198"/>
      <c r="E5" s="198"/>
      <c r="F5" s="198"/>
      <c r="G5" s="198"/>
      <c r="H5" s="198"/>
      <c r="I5" s="198"/>
      <c r="K5" s="37"/>
    </row>
    <row r="6" spans="1:12" s="145" customFormat="1" ht="18" customHeight="1" thickBot="1" x14ac:dyDescent="0.3">
      <c r="A6" s="199" t="s">
        <v>139</v>
      </c>
      <c r="B6" s="200"/>
      <c r="C6" s="200"/>
      <c r="D6" s="200"/>
      <c r="E6" s="200"/>
      <c r="F6" s="200"/>
      <c r="G6" s="200"/>
      <c r="H6" s="200"/>
      <c r="I6" s="200"/>
      <c r="J6" s="64"/>
      <c r="K6" s="50"/>
    </row>
    <row r="7" spans="1:12" s="145" customFormat="1" ht="50.25" customHeight="1" thickBot="1" x14ac:dyDescent="0.3">
      <c r="A7" s="148" t="s">
        <v>1</v>
      </c>
      <c r="B7" s="122" t="s">
        <v>3</v>
      </c>
      <c r="C7" s="149"/>
      <c r="D7" s="191" t="s">
        <v>2</v>
      </c>
      <c r="E7" s="192"/>
      <c r="F7" s="123" t="s">
        <v>4</v>
      </c>
      <c r="G7" s="124" t="s">
        <v>5</v>
      </c>
      <c r="H7" s="125" t="s">
        <v>6</v>
      </c>
      <c r="I7" s="123" t="s">
        <v>7</v>
      </c>
      <c r="J7" s="126" t="s">
        <v>8</v>
      </c>
      <c r="K7" s="126" t="s">
        <v>9</v>
      </c>
    </row>
    <row r="8" spans="1:12" s="145" customFormat="1" ht="15.75" thickBot="1" x14ac:dyDescent="0.3">
      <c r="A8" s="98" t="s">
        <v>1</v>
      </c>
      <c r="B8" s="135"/>
      <c r="C8" s="135"/>
      <c r="D8" s="135"/>
      <c r="E8" s="135"/>
      <c r="F8" s="136"/>
      <c r="G8" s="137"/>
      <c r="H8" s="136"/>
      <c r="I8" s="136"/>
      <c r="J8" s="138"/>
      <c r="K8" s="139"/>
    </row>
    <row r="9" spans="1:12" ht="15" customHeight="1" x14ac:dyDescent="0.25">
      <c r="A9" s="131" t="s">
        <v>46</v>
      </c>
      <c r="B9" s="132" t="s">
        <v>11</v>
      </c>
      <c r="C9" s="133" t="s">
        <v>10</v>
      </c>
      <c r="D9" s="132" t="s">
        <v>12</v>
      </c>
      <c r="E9" s="133" t="s">
        <v>13</v>
      </c>
      <c r="F9" s="132">
        <v>89822</v>
      </c>
      <c r="G9" s="133">
        <v>1100</v>
      </c>
      <c r="H9" s="132">
        <f t="shared" ref="H9:H40" si="0">F9-G9</f>
        <v>88722</v>
      </c>
      <c r="I9" s="133">
        <f t="shared" ref="I9:I40" si="1">H9*18%</f>
        <v>15969.96</v>
      </c>
      <c r="J9" s="134">
        <f t="shared" ref="J9:J40" si="2">(H9+I9)*0.1%</f>
        <v>104.69195999999999</v>
      </c>
      <c r="K9" s="134">
        <f t="shared" ref="K9:K40" si="3">+H9+I9+J9</f>
        <v>104796.65195999999</v>
      </c>
      <c r="L9" s="53">
        <f>H47</f>
        <v>89087</v>
      </c>
    </row>
    <row r="10" spans="1:12" x14ac:dyDescent="0.25">
      <c r="A10" s="67" t="s">
        <v>46</v>
      </c>
      <c r="B10" s="71" t="s">
        <v>11</v>
      </c>
      <c r="C10" s="74" t="s">
        <v>30</v>
      </c>
      <c r="D10" s="71" t="s">
        <v>31</v>
      </c>
      <c r="E10" s="74" t="s">
        <v>32</v>
      </c>
      <c r="F10" s="71">
        <v>89022</v>
      </c>
      <c r="G10" s="74">
        <v>1100</v>
      </c>
      <c r="H10" s="71">
        <f t="shared" si="0"/>
        <v>87922</v>
      </c>
      <c r="I10" s="74">
        <f t="shared" si="1"/>
        <v>15825.96</v>
      </c>
      <c r="J10" s="81">
        <f t="shared" si="2"/>
        <v>103.74795999999999</v>
      </c>
      <c r="K10" s="81">
        <f t="shared" si="3"/>
        <v>103851.70795999999</v>
      </c>
    </row>
    <row r="11" spans="1:12" x14ac:dyDescent="0.25">
      <c r="A11" s="67" t="s">
        <v>46</v>
      </c>
      <c r="B11" s="71" t="s">
        <v>11</v>
      </c>
      <c r="C11" s="74" t="s">
        <v>10</v>
      </c>
      <c r="D11" s="71" t="s">
        <v>15</v>
      </c>
      <c r="E11" s="74" t="s">
        <v>16</v>
      </c>
      <c r="F11" s="71">
        <v>89022</v>
      </c>
      <c r="G11" s="74">
        <v>1100</v>
      </c>
      <c r="H11" s="71">
        <f t="shared" si="0"/>
        <v>87922</v>
      </c>
      <c r="I11" s="74">
        <f t="shared" si="1"/>
        <v>15825.96</v>
      </c>
      <c r="J11" s="81">
        <f t="shared" si="2"/>
        <v>103.74795999999999</v>
      </c>
      <c r="K11" s="81">
        <f t="shared" si="3"/>
        <v>103851.70795999999</v>
      </c>
    </row>
    <row r="12" spans="1:12" ht="15.75" thickBot="1" x14ac:dyDescent="0.3">
      <c r="A12" s="68" t="s">
        <v>46</v>
      </c>
      <c r="B12" s="72" t="s">
        <v>11</v>
      </c>
      <c r="C12" s="75" t="s">
        <v>30</v>
      </c>
      <c r="D12" s="72" t="s">
        <v>33</v>
      </c>
      <c r="E12" s="75" t="s">
        <v>34</v>
      </c>
      <c r="F12" s="72">
        <v>88222</v>
      </c>
      <c r="G12" s="75">
        <v>1100</v>
      </c>
      <c r="H12" s="72">
        <f t="shared" si="0"/>
        <v>87122</v>
      </c>
      <c r="I12" s="75">
        <f t="shared" si="1"/>
        <v>15681.96</v>
      </c>
      <c r="J12" s="82">
        <f t="shared" si="2"/>
        <v>102.80395999999999</v>
      </c>
      <c r="K12" s="82">
        <f t="shared" si="3"/>
        <v>102906.76396</v>
      </c>
    </row>
    <row r="13" spans="1:12" x14ac:dyDescent="0.25">
      <c r="A13" s="66" t="s">
        <v>46</v>
      </c>
      <c r="B13" s="70" t="s">
        <v>17</v>
      </c>
      <c r="C13" s="73" t="s">
        <v>10</v>
      </c>
      <c r="D13" s="70" t="s">
        <v>18</v>
      </c>
      <c r="E13" s="73" t="s">
        <v>19</v>
      </c>
      <c r="F13" s="70">
        <v>88739</v>
      </c>
      <c r="G13" s="73">
        <v>1100</v>
      </c>
      <c r="H13" s="70">
        <f t="shared" si="0"/>
        <v>87639</v>
      </c>
      <c r="I13" s="73">
        <f t="shared" si="1"/>
        <v>15775.019999999999</v>
      </c>
      <c r="J13" s="80">
        <f t="shared" si="2"/>
        <v>103.41402000000001</v>
      </c>
      <c r="K13" s="80">
        <f t="shared" si="3"/>
        <v>103517.43402</v>
      </c>
    </row>
    <row r="14" spans="1:12" x14ac:dyDescent="0.25">
      <c r="A14" s="67" t="s">
        <v>46</v>
      </c>
      <c r="B14" s="71" t="s">
        <v>17</v>
      </c>
      <c r="C14" s="74" t="s">
        <v>30</v>
      </c>
      <c r="D14" s="71" t="s">
        <v>35</v>
      </c>
      <c r="E14" s="74" t="s">
        <v>36</v>
      </c>
      <c r="F14" s="71">
        <v>87939</v>
      </c>
      <c r="G14" s="74">
        <v>1100</v>
      </c>
      <c r="H14" s="71">
        <f t="shared" si="0"/>
        <v>86839</v>
      </c>
      <c r="I14" s="74">
        <f t="shared" si="1"/>
        <v>15631.019999999999</v>
      </c>
      <c r="J14" s="81">
        <f t="shared" si="2"/>
        <v>102.47002000000001</v>
      </c>
      <c r="K14" s="81">
        <f t="shared" si="3"/>
        <v>102572.49002</v>
      </c>
    </row>
    <row r="15" spans="1:12" x14ac:dyDescent="0.25">
      <c r="A15" s="67" t="s">
        <v>46</v>
      </c>
      <c r="B15" s="71" t="s">
        <v>17</v>
      </c>
      <c r="C15" s="74" t="s">
        <v>10</v>
      </c>
      <c r="D15" s="71" t="s">
        <v>20</v>
      </c>
      <c r="E15" s="74" t="s">
        <v>21</v>
      </c>
      <c r="F15" s="71">
        <v>91000</v>
      </c>
      <c r="G15" s="74">
        <v>1100</v>
      </c>
      <c r="H15" s="71">
        <f t="shared" si="0"/>
        <v>89900</v>
      </c>
      <c r="I15" s="74">
        <f t="shared" si="1"/>
        <v>16182</v>
      </c>
      <c r="J15" s="81">
        <f t="shared" si="2"/>
        <v>106.08200000000001</v>
      </c>
      <c r="K15" s="81">
        <f t="shared" si="3"/>
        <v>106188.08199999999</v>
      </c>
    </row>
    <row r="16" spans="1:12" ht="15.75" thickBot="1" x14ac:dyDescent="0.3">
      <c r="A16" s="68" t="s">
        <v>46</v>
      </c>
      <c r="B16" s="72" t="s">
        <v>17</v>
      </c>
      <c r="C16" s="75" t="s">
        <v>113</v>
      </c>
      <c r="D16" s="72" t="s">
        <v>114</v>
      </c>
      <c r="E16" s="75" t="s">
        <v>115</v>
      </c>
      <c r="F16" s="72">
        <v>90200</v>
      </c>
      <c r="G16" s="75">
        <v>1100</v>
      </c>
      <c r="H16" s="72">
        <v>100272</v>
      </c>
      <c r="I16" s="75">
        <v>18048.96</v>
      </c>
      <c r="J16" s="82">
        <v>118.32</v>
      </c>
      <c r="K16" s="82">
        <v>118439.28</v>
      </c>
    </row>
    <row r="17" spans="1:11" ht="15" customHeight="1" x14ac:dyDescent="0.25">
      <c r="A17" s="66" t="s">
        <v>46</v>
      </c>
      <c r="B17" s="70" t="s">
        <v>22</v>
      </c>
      <c r="C17" s="73" t="s">
        <v>10</v>
      </c>
      <c r="D17" s="70" t="s">
        <v>23</v>
      </c>
      <c r="E17" s="73" t="s">
        <v>24</v>
      </c>
      <c r="F17" s="70">
        <v>90850</v>
      </c>
      <c r="G17" s="73">
        <v>1100</v>
      </c>
      <c r="H17" s="70">
        <f t="shared" si="0"/>
        <v>89750</v>
      </c>
      <c r="I17" s="73">
        <f t="shared" si="1"/>
        <v>16155</v>
      </c>
      <c r="J17" s="80">
        <f t="shared" si="2"/>
        <v>105.905</v>
      </c>
      <c r="K17" s="80">
        <f t="shared" si="3"/>
        <v>106010.905</v>
      </c>
    </row>
    <row r="18" spans="1:11" ht="15" customHeight="1" x14ac:dyDescent="0.25">
      <c r="A18" s="127" t="s">
        <v>46</v>
      </c>
      <c r="B18" s="128" t="s">
        <v>22</v>
      </c>
      <c r="C18" s="129" t="s">
        <v>30</v>
      </c>
      <c r="D18" s="128" t="s">
        <v>37</v>
      </c>
      <c r="E18" s="129" t="s">
        <v>38</v>
      </c>
      <c r="F18" s="128">
        <v>90050</v>
      </c>
      <c r="G18" s="129">
        <v>1100</v>
      </c>
      <c r="H18" s="128">
        <f t="shared" si="0"/>
        <v>88950</v>
      </c>
      <c r="I18" s="129">
        <f t="shared" si="1"/>
        <v>16011</v>
      </c>
      <c r="J18" s="130">
        <f t="shared" si="2"/>
        <v>104.961</v>
      </c>
      <c r="K18" s="130">
        <f t="shared" si="3"/>
        <v>105065.961</v>
      </c>
    </row>
    <row r="19" spans="1:11" ht="15" customHeight="1" x14ac:dyDescent="0.25">
      <c r="A19" s="29" t="s">
        <v>46</v>
      </c>
      <c r="B19" s="30" t="s">
        <v>136</v>
      </c>
      <c r="C19" s="30" t="s">
        <v>10</v>
      </c>
      <c r="D19" s="30" t="s">
        <v>137</v>
      </c>
      <c r="E19" s="30" t="s">
        <v>138</v>
      </c>
      <c r="F19" s="30">
        <v>87122</v>
      </c>
      <c r="G19" s="30">
        <v>1100</v>
      </c>
      <c r="H19" s="30">
        <f t="shared" ref="H19" si="4">F19-G19</f>
        <v>86022</v>
      </c>
      <c r="I19" s="30">
        <f t="shared" ref="I19" si="5">H19*18%</f>
        <v>15483.96</v>
      </c>
      <c r="J19" s="21">
        <f t="shared" ref="J19" si="6">(H19+I19)*0.1%</f>
        <v>101.50595999999999</v>
      </c>
      <c r="K19" s="22">
        <f t="shared" ref="K19" si="7">+H19+I19+J19</f>
        <v>101607.46595999999</v>
      </c>
    </row>
    <row r="20" spans="1:11" x14ac:dyDescent="0.25">
      <c r="A20" s="131" t="s">
        <v>46</v>
      </c>
      <c r="B20" s="132" t="s">
        <v>43</v>
      </c>
      <c r="C20" s="133" t="s">
        <v>10</v>
      </c>
      <c r="D20" s="132" t="s">
        <v>25</v>
      </c>
      <c r="E20" s="133" t="s">
        <v>26</v>
      </c>
      <c r="F20" s="132">
        <v>92460</v>
      </c>
      <c r="G20" s="133">
        <v>1100</v>
      </c>
      <c r="H20" s="132">
        <f t="shared" si="0"/>
        <v>91360</v>
      </c>
      <c r="I20" s="133">
        <f t="shared" si="1"/>
        <v>16444.8</v>
      </c>
      <c r="J20" s="134">
        <f t="shared" si="2"/>
        <v>107.8048</v>
      </c>
      <c r="K20" s="134">
        <f t="shared" si="3"/>
        <v>107912.6048</v>
      </c>
    </row>
    <row r="21" spans="1:11" ht="15.75" thickBot="1" x14ac:dyDescent="0.3">
      <c r="A21" s="68" t="s">
        <v>46</v>
      </c>
      <c r="B21" s="72" t="s">
        <v>43</v>
      </c>
      <c r="C21" s="75" t="s">
        <v>30</v>
      </c>
      <c r="D21" s="72" t="s">
        <v>41</v>
      </c>
      <c r="E21" s="75" t="s">
        <v>42</v>
      </c>
      <c r="F21" s="72">
        <v>91660</v>
      </c>
      <c r="G21" s="75">
        <v>1100</v>
      </c>
      <c r="H21" s="72">
        <f t="shared" si="0"/>
        <v>90560</v>
      </c>
      <c r="I21" s="75">
        <f t="shared" si="1"/>
        <v>16300.8</v>
      </c>
      <c r="J21" s="82">
        <f t="shared" si="2"/>
        <v>106.86080000000001</v>
      </c>
      <c r="K21" s="82">
        <f t="shared" si="3"/>
        <v>106967.6608</v>
      </c>
    </row>
    <row r="22" spans="1:11" x14ac:dyDescent="0.25">
      <c r="A22" s="66" t="s">
        <v>46</v>
      </c>
      <c r="B22" s="70" t="s">
        <v>27</v>
      </c>
      <c r="C22" s="73" t="s">
        <v>10</v>
      </c>
      <c r="D22" s="70" t="s">
        <v>28</v>
      </c>
      <c r="E22" s="73" t="s">
        <v>29</v>
      </c>
      <c r="F22" s="70">
        <v>91323</v>
      </c>
      <c r="G22" s="73">
        <v>1100</v>
      </c>
      <c r="H22" s="70">
        <f t="shared" si="0"/>
        <v>90223</v>
      </c>
      <c r="I22" s="73">
        <f t="shared" si="1"/>
        <v>16240.14</v>
      </c>
      <c r="J22" s="80">
        <f t="shared" si="2"/>
        <v>106.46314</v>
      </c>
      <c r="K22" s="80">
        <f t="shared" si="3"/>
        <v>106569.60314000001</v>
      </c>
    </row>
    <row r="23" spans="1:11" ht="15.75" thickBot="1" x14ac:dyDescent="0.3">
      <c r="A23" s="68" t="s">
        <v>46</v>
      </c>
      <c r="B23" s="72" t="s">
        <v>27</v>
      </c>
      <c r="C23" s="75" t="s">
        <v>30</v>
      </c>
      <c r="D23" s="72" t="s">
        <v>39</v>
      </c>
      <c r="E23" s="75" t="s">
        <v>40</v>
      </c>
      <c r="F23" s="72">
        <v>90523</v>
      </c>
      <c r="G23" s="75">
        <v>1100</v>
      </c>
      <c r="H23" s="72">
        <f t="shared" si="0"/>
        <v>89423</v>
      </c>
      <c r="I23" s="75">
        <f t="shared" si="1"/>
        <v>16096.14</v>
      </c>
      <c r="J23" s="82">
        <f t="shared" si="2"/>
        <v>105.51914000000001</v>
      </c>
      <c r="K23" s="82">
        <f t="shared" si="3"/>
        <v>105624.65914</v>
      </c>
    </row>
    <row r="24" spans="1:11" ht="15" customHeight="1" x14ac:dyDescent="0.25">
      <c r="A24" s="66" t="s">
        <v>46</v>
      </c>
      <c r="B24" s="70" t="s">
        <v>116</v>
      </c>
      <c r="C24" s="73" t="s">
        <v>105</v>
      </c>
      <c r="D24" s="70" t="s">
        <v>119</v>
      </c>
      <c r="E24" s="73" t="s">
        <v>106</v>
      </c>
      <c r="F24" s="70">
        <v>83839</v>
      </c>
      <c r="G24" s="73">
        <v>0</v>
      </c>
      <c r="H24" s="70">
        <f t="shared" si="0"/>
        <v>83839</v>
      </c>
      <c r="I24" s="73">
        <f t="shared" si="1"/>
        <v>15091.019999999999</v>
      </c>
      <c r="J24" s="80">
        <f t="shared" si="2"/>
        <v>98.930020000000013</v>
      </c>
      <c r="K24" s="80">
        <f t="shared" si="3"/>
        <v>99028.950020000004</v>
      </c>
    </row>
    <row r="25" spans="1:11" ht="15" customHeight="1" x14ac:dyDescent="0.25">
      <c r="A25" s="67" t="s">
        <v>46</v>
      </c>
      <c r="B25" s="71" t="s">
        <v>116</v>
      </c>
      <c r="C25" s="74" t="s">
        <v>107</v>
      </c>
      <c r="D25" s="71" t="s">
        <v>120</v>
      </c>
      <c r="E25" s="74" t="s">
        <v>108</v>
      </c>
      <c r="F25" s="71">
        <v>83039</v>
      </c>
      <c r="G25" s="74">
        <v>0</v>
      </c>
      <c r="H25" s="71">
        <f t="shared" si="0"/>
        <v>83039</v>
      </c>
      <c r="I25" s="74">
        <f t="shared" si="1"/>
        <v>14947.019999999999</v>
      </c>
      <c r="J25" s="81">
        <f t="shared" si="2"/>
        <v>97.986020000000011</v>
      </c>
      <c r="K25" s="81">
        <f t="shared" si="3"/>
        <v>98084.006020000001</v>
      </c>
    </row>
    <row r="26" spans="1:11" ht="15" customHeight="1" x14ac:dyDescent="0.25">
      <c r="A26" s="67" t="s">
        <v>46</v>
      </c>
      <c r="B26" s="71" t="s">
        <v>116</v>
      </c>
      <c r="C26" s="74" t="s">
        <v>109</v>
      </c>
      <c r="D26" s="71" t="s">
        <v>121</v>
      </c>
      <c r="E26" s="74" t="s">
        <v>110</v>
      </c>
      <c r="F26" s="71">
        <v>84339</v>
      </c>
      <c r="G26" s="74">
        <v>0</v>
      </c>
      <c r="H26" s="71">
        <f t="shared" si="0"/>
        <v>84339</v>
      </c>
      <c r="I26" s="74">
        <f t="shared" si="1"/>
        <v>15181.019999999999</v>
      </c>
      <c r="J26" s="81">
        <f t="shared" si="2"/>
        <v>99.520020000000002</v>
      </c>
      <c r="K26" s="81">
        <f t="shared" si="3"/>
        <v>99619.54002</v>
      </c>
    </row>
    <row r="27" spans="1:11" ht="15" customHeight="1" thickBot="1" x14ac:dyDescent="0.3">
      <c r="A27" s="68" t="s">
        <v>46</v>
      </c>
      <c r="B27" s="72" t="s">
        <v>116</v>
      </c>
      <c r="C27" s="75" t="s">
        <v>111</v>
      </c>
      <c r="D27" s="72" t="s">
        <v>122</v>
      </c>
      <c r="E27" s="75" t="s">
        <v>112</v>
      </c>
      <c r="F27" s="72">
        <v>84339</v>
      </c>
      <c r="G27" s="75">
        <v>0</v>
      </c>
      <c r="H27" s="72">
        <f t="shared" si="0"/>
        <v>84339</v>
      </c>
      <c r="I27" s="75">
        <f t="shared" si="1"/>
        <v>15181.019999999999</v>
      </c>
      <c r="J27" s="82">
        <f t="shared" si="2"/>
        <v>99.520020000000002</v>
      </c>
      <c r="K27" s="82">
        <f t="shared" si="3"/>
        <v>99619.54002</v>
      </c>
    </row>
    <row r="28" spans="1:11" x14ac:dyDescent="0.25">
      <c r="A28" s="66" t="s">
        <v>47</v>
      </c>
      <c r="B28" s="70" t="s">
        <v>11</v>
      </c>
      <c r="C28" s="73" t="s">
        <v>10</v>
      </c>
      <c r="D28" s="70" t="s">
        <v>12</v>
      </c>
      <c r="E28" s="73" t="s">
        <v>13</v>
      </c>
      <c r="F28" s="70">
        <v>91174</v>
      </c>
      <c r="G28" s="73">
        <v>1100</v>
      </c>
      <c r="H28" s="70">
        <f t="shared" si="0"/>
        <v>90074</v>
      </c>
      <c r="I28" s="73">
        <f t="shared" si="1"/>
        <v>16213.32</v>
      </c>
      <c r="J28" s="80">
        <f t="shared" si="2"/>
        <v>106.28732000000001</v>
      </c>
      <c r="K28" s="80">
        <f t="shared" si="3"/>
        <v>106393.60732000001</v>
      </c>
    </row>
    <row r="29" spans="1:11" x14ac:dyDescent="0.25">
      <c r="A29" s="67" t="s">
        <v>47</v>
      </c>
      <c r="B29" s="71" t="s">
        <v>11</v>
      </c>
      <c r="C29" s="74" t="s">
        <v>30</v>
      </c>
      <c r="D29" s="71" t="s">
        <v>31</v>
      </c>
      <c r="E29" s="74" t="s">
        <v>32</v>
      </c>
      <c r="F29" s="71">
        <v>90374</v>
      </c>
      <c r="G29" s="74">
        <v>1100</v>
      </c>
      <c r="H29" s="71">
        <f t="shared" si="0"/>
        <v>89274</v>
      </c>
      <c r="I29" s="74">
        <f t="shared" si="1"/>
        <v>16069.32</v>
      </c>
      <c r="J29" s="81">
        <f t="shared" si="2"/>
        <v>105.34332000000001</v>
      </c>
      <c r="K29" s="81">
        <f t="shared" si="3"/>
        <v>105448.66332000001</v>
      </c>
    </row>
    <row r="30" spans="1:11" x14ac:dyDescent="0.25">
      <c r="A30" s="67" t="s">
        <v>47</v>
      </c>
      <c r="B30" s="71" t="s">
        <v>11</v>
      </c>
      <c r="C30" s="74" t="s">
        <v>10</v>
      </c>
      <c r="D30" s="71" t="s">
        <v>15</v>
      </c>
      <c r="E30" s="74" t="s">
        <v>16</v>
      </c>
      <c r="F30" s="71">
        <v>90374</v>
      </c>
      <c r="G30" s="74">
        <v>1100</v>
      </c>
      <c r="H30" s="71">
        <f t="shared" si="0"/>
        <v>89274</v>
      </c>
      <c r="I30" s="74">
        <f t="shared" si="1"/>
        <v>16069.32</v>
      </c>
      <c r="J30" s="81">
        <f t="shared" si="2"/>
        <v>105.34332000000001</v>
      </c>
      <c r="K30" s="81">
        <f t="shared" si="3"/>
        <v>105448.66332000001</v>
      </c>
    </row>
    <row r="31" spans="1:11" ht="15.75" thickBot="1" x14ac:dyDescent="0.3">
      <c r="A31" s="68" t="s">
        <v>47</v>
      </c>
      <c r="B31" s="72" t="s">
        <v>11</v>
      </c>
      <c r="C31" s="75" t="s">
        <v>30</v>
      </c>
      <c r="D31" s="72" t="s">
        <v>33</v>
      </c>
      <c r="E31" s="75" t="s">
        <v>34</v>
      </c>
      <c r="F31" s="72">
        <v>89574</v>
      </c>
      <c r="G31" s="75">
        <v>1100</v>
      </c>
      <c r="H31" s="72">
        <f t="shared" si="0"/>
        <v>88474</v>
      </c>
      <c r="I31" s="75">
        <f t="shared" si="1"/>
        <v>15925.32</v>
      </c>
      <c r="J31" s="82">
        <f t="shared" si="2"/>
        <v>104.39932</v>
      </c>
      <c r="K31" s="82">
        <f t="shared" si="3"/>
        <v>104503.71932</v>
      </c>
    </row>
    <row r="32" spans="1:11" x14ac:dyDescent="0.25">
      <c r="A32" s="66" t="s">
        <v>47</v>
      </c>
      <c r="B32" s="70" t="s">
        <v>17</v>
      </c>
      <c r="C32" s="73" t="s">
        <v>10</v>
      </c>
      <c r="D32" s="70" t="s">
        <v>18</v>
      </c>
      <c r="E32" s="73" t="s">
        <v>19</v>
      </c>
      <c r="F32" s="70">
        <v>90222</v>
      </c>
      <c r="G32" s="73">
        <v>1100</v>
      </c>
      <c r="H32" s="70">
        <f t="shared" si="0"/>
        <v>89122</v>
      </c>
      <c r="I32" s="73">
        <f t="shared" si="1"/>
        <v>16041.96</v>
      </c>
      <c r="J32" s="80">
        <f t="shared" si="2"/>
        <v>105.16395999999999</v>
      </c>
      <c r="K32" s="80">
        <f t="shared" si="3"/>
        <v>105269.12396</v>
      </c>
    </row>
    <row r="33" spans="1:11" x14ac:dyDescent="0.25">
      <c r="A33" s="67" t="s">
        <v>47</v>
      </c>
      <c r="B33" s="71" t="s">
        <v>17</v>
      </c>
      <c r="C33" s="74" t="s">
        <v>30</v>
      </c>
      <c r="D33" s="71" t="s">
        <v>35</v>
      </c>
      <c r="E33" s="74" t="s">
        <v>36</v>
      </c>
      <c r="F33" s="71">
        <v>89422</v>
      </c>
      <c r="G33" s="74">
        <v>1100</v>
      </c>
      <c r="H33" s="71">
        <f t="shared" si="0"/>
        <v>88322</v>
      </c>
      <c r="I33" s="74">
        <f t="shared" si="1"/>
        <v>15897.96</v>
      </c>
      <c r="J33" s="81">
        <f t="shared" si="2"/>
        <v>104.21996</v>
      </c>
      <c r="K33" s="81">
        <f t="shared" si="3"/>
        <v>104324.17995999999</v>
      </c>
    </row>
    <row r="34" spans="1:11" x14ac:dyDescent="0.25">
      <c r="A34" s="67" t="s">
        <v>47</v>
      </c>
      <c r="B34" s="71" t="s">
        <v>17</v>
      </c>
      <c r="C34" s="74" t="s">
        <v>10</v>
      </c>
      <c r="D34" s="71" t="s">
        <v>20</v>
      </c>
      <c r="E34" s="74" t="s">
        <v>21</v>
      </c>
      <c r="F34" s="71">
        <v>92913</v>
      </c>
      <c r="G34" s="74">
        <v>1100</v>
      </c>
      <c r="H34" s="71">
        <f t="shared" si="0"/>
        <v>91813</v>
      </c>
      <c r="I34" s="74">
        <f t="shared" si="1"/>
        <v>16526.34</v>
      </c>
      <c r="J34" s="81">
        <f t="shared" si="2"/>
        <v>108.33933999999999</v>
      </c>
      <c r="K34" s="81">
        <f t="shared" si="3"/>
        <v>108447.67934</v>
      </c>
    </row>
    <row r="35" spans="1:11" ht="15.75" thickBot="1" x14ac:dyDescent="0.3">
      <c r="A35" s="68" t="s">
        <v>47</v>
      </c>
      <c r="B35" s="72" t="s">
        <v>17</v>
      </c>
      <c r="C35" s="75" t="s">
        <v>113</v>
      </c>
      <c r="D35" s="72" t="s">
        <v>114</v>
      </c>
      <c r="E35" s="75" t="s">
        <v>115</v>
      </c>
      <c r="F35" s="72">
        <v>92113</v>
      </c>
      <c r="G35" s="75">
        <v>1100</v>
      </c>
      <c r="H35" s="72">
        <f t="shared" si="0"/>
        <v>91013</v>
      </c>
      <c r="I35" s="75">
        <f t="shared" si="1"/>
        <v>16382.34</v>
      </c>
      <c r="J35" s="82">
        <f t="shared" si="2"/>
        <v>107.39534</v>
      </c>
      <c r="K35" s="82">
        <f t="shared" si="3"/>
        <v>107502.73534</v>
      </c>
    </row>
    <row r="36" spans="1:11" x14ac:dyDescent="0.25">
      <c r="A36" s="66" t="s">
        <v>47</v>
      </c>
      <c r="B36" s="70" t="s">
        <v>22</v>
      </c>
      <c r="C36" s="73" t="s">
        <v>10</v>
      </c>
      <c r="D36" s="70" t="s">
        <v>23</v>
      </c>
      <c r="E36" s="73" t="s">
        <v>24</v>
      </c>
      <c r="F36" s="70">
        <v>92422</v>
      </c>
      <c r="G36" s="73">
        <v>1100</v>
      </c>
      <c r="H36" s="70">
        <f t="shared" si="0"/>
        <v>91322</v>
      </c>
      <c r="I36" s="73">
        <f t="shared" si="1"/>
        <v>16437.96</v>
      </c>
      <c r="J36" s="80">
        <f t="shared" si="2"/>
        <v>107.75995999999999</v>
      </c>
      <c r="K36" s="80">
        <f t="shared" si="3"/>
        <v>107867.71995999999</v>
      </c>
    </row>
    <row r="37" spans="1:11" x14ac:dyDescent="0.25">
      <c r="A37" s="127" t="s">
        <v>47</v>
      </c>
      <c r="B37" s="128" t="s">
        <v>22</v>
      </c>
      <c r="C37" s="129" t="s">
        <v>30</v>
      </c>
      <c r="D37" s="128" t="s">
        <v>37</v>
      </c>
      <c r="E37" s="129" t="s">
        <v>38</v>
      </c>
      <c r="F37" s="128">
        <v>91622</v>
      </c>
      <c r="G37" s="129">
        <v>1100</v>
      </c>
      <c r="H37" s="128">
        <f t="shared" si="0"/>
        <v>90522</v>
      </c>
      <c r="I37" s="129">
        <f t="shared" si="1"/>
        <v>16293.96</v>
      </c>
      <c r="J37" s="130">
        <f t="shared" si="2"/>
        <v>106.81595999999999</v>
      </c>
      <c r="K37" s="130">
        <f t="shared" si="3"/>
        <v>106922.77596</v>
      </c>
    </row>
    <row r="38" spans="1:11" x14ac:dyDescent="0.25">
      <c r="A38" s="29" t="s">
        <v>47</v>
      </c>
      <c r="B38" s="30" t="s">
        <v>136</v>
      </c>
      <c r="C38" s="30" t="s">
        <v>10</v>
      </c>
      <c r="D38" s="30" t="s">
        <v>137</v>
      </c>
      <c r="E38" s="30" t="s">
        <v>138</v>
      </c>
      <c r="F38" s="30">
        <v>88574</v>
      </c>
      <c r="G38" s="30">
        <v>1100</v>
      </c>
      <c r="H38" s="30">
        <f t="shared" si="0"/>
        <v>87474</v>
      </c>
      <c r="I38" s="30">
        <f t="shared" si="1"/>
        <v>15745.32</v>
      </c>
      <c r="J38" s="21">
        <f t="shared" si="2"/>
        <v>103.21932000000001</v>
      </c>
      <c r="K38" s="22">
        <f t="shared" si="3"/>
        <v>103322.53932000001</v>
      </c>
    </row>
    <row r="39" spans="1:11" x14ac:dyDescent="0.25">
      <c r="A39" s="131" t="s">
        <v>47</v>
      </c>
      <c r="B39" s="132" t="s">
        <v>43</v>
      </c>
      <c r="C39" s="133" t="s">
        <v>10</v>
      </c>
      <c r="D39" s="132" t="s">
        <v>25</v>
      </c>
      <c r="E39" s="133" t="s">
        <v>26</v>
      </c>
      <c r="F39" s="132">
        <v>94272</v>
      </c>
      <c r="G39" s="133">
        <v>1100</v>
      </c>
      <c r="H39" s="132">
        <f t="shared" si="0"/>
        <v>93172</v>
      </c>
      <c r="I39" s="133">
        <f t="shared" si="1"/>
        <v>16770.96</v>
      </c>
      <c r="J39" s="134">
        <f t="shared" si="2"/>
        <v>109.94296</v>
      </c>
      <c r="K39" s="134">
        <f t="shared" si="3"/>
        <v>110052.90295999999</v>
      </c>
    </row>
    <row r="40" spans="1:11" ht="15.75" thickBot="1" x14ac:dyDescent="0.3">
      <c r="A40" s="68" t="s">
        <v>47</v>
      </c>
      <c r="B40" s="72" t="s">
        <v>43</v>
      </c>
      <c r="C40" s="75" t="s">
        <v>30</v>
      </c>
      <c r="D40" s="72" t="s">
        <v>41</v>
      </c>
      <c r="E40" s="75" t="s">
        <v>42</v>
      </c>
      <c r="F40" s="72">
        <v>93472</v>
      </c>
      <c r="G40" s="75">
        <v>1100</v>
      </c>
      <c r="H40" s="72">
        <f t="shared" si="0"/>
        <v>92372</v>
      </c>
      <c r="I40" s="75">
        <f t="shared" si="1"/>
        <v>16626.96</v>
      </c>
      <c r="J40" s="82">
        <f t="shared" si="2"/>
        <v>108.99896</v>
      </c>
      <c r="K40" s="82">
        <f t="shared" si="3"/>
        <v>109107.95895999999</v>
      </c>
    </row>
    <row r="41" spans="1:11" x14ac:dyDescent="0.25">
      <c r="A41" s="66" t="s">
        <v>47</v>
      </c>
      <c r="B41" s="70" t="s">
        <v>27</v>
      </c>
      <c r="C41" s="73" t="s">
        <v>10</v>
      </c>
      <c r="D41" s="70" t="s">
        <v>28</v>
      </c>
      <c r="E41" s="73" t="s">
        <v>29</v>
      </c>
      <c r="F41" s="70">
        <v>93198</v>
      </c>
      <c r="G41" s="73">
        <v>1100</v>
      </c>
      <c r="H41" s="70">
        <f>F41-G41</f>
        <v>92098</v>
      </c>
      <c r="I41" s="73">
        <f t="shared" ref="I41:I74" si="8">H41*18%</f>
        <v>16577.64</v>
      </c>
      <c r="J41" s="80">
        <f t="shared" ref="J41:J74" si="9">(H41+I41)*0.1%</f>
        <v>108.67564</v>
      </c>
      <c r="K41" s="80">
        <f t="shared" ref="K41:K74" si="10">+H41+I41+J41</f>
        <v>108784.31564</v>
      </c>
    </row>
    <row r="42" spans="1:11" ht="15.75" thickBot="1" x14ac:dyDescent="0.3">
      <c r="A42" s="68" t="s">
        <v>47</v>
      </c>
      <c r="B42" s="72" t="s">
        <v>27</v>
      </c>
      <c r="C42" s="75" t="s">
        <v>30</v>
      </c>
      <c r="D42" s="72" t="s">
        <v>39</v>
      </c>
      <c r="E42" s="75" t="s">
        <v>40</v>
      </c>
      <c r="F42" s="72">
        <v>92398</v>
      </c>
      <c r="G42" s="75">
        <v>1100</v>
      </c>
      <c r="H42" s="72">
        <f t="shared" ref="H42:H74" si="11">F42-G42</f>
        <v>91298</v>
      </c>
      <c r="I42" s="75">
        <f t="shared" si="8"/>
        <v>16433.64</v>
      </c>
      <c r="J42" s="82">
        <f t="shared" si="9"/>
        <v>107.73164</v>
      </c>
      <c r="K42" s="82">
        <f t="shared" si="10"/>
        <v>107839.37164</v>
      </c>
    </row>
    <row r="43" spans="1:11" x14ac:dyDescent="0.25">
      <c r="A43" s="66" t="s">
        <v>47</v>
      </c>
      <c r="B43" s="70" t="s">
        <v>116</v>
      </c>
      <c r="C43" s="73" t="s">
        <v>105</v>
      </c>
      <c r="D43" s="70" t="s">
        <v>119</v>
      </c>
      <c r="E43" s="73" t="s">
        <v>106</v>
      </c>
      <c r="F43" s="70">
        <v>85322</v>
      </c>
      <c r="G43" s="73">
        <v>0</v>
      </c>
      <c r="H43" s="70">
        <f t="shared" si="11"/>
        <v>85322</v>
      </c>
      <c r="I43" s="73">
        <f t="shared" si="8"/>
        <v>15357.96</v>
      </c>
      <c r="J43" s="80">
        <f t="shared" si="9"/>
        <v>100.67995999999999</v>
      </c>
      <c r="K43" s="80">
        <f t="shared" si="10"/>
        <v>100780.63995999999</v>
      </c>
    </row>
    <row r="44" spans="1:11" x14ac:dyDescent="0.25">
      <c r="A44" s="67" t="s">
        <v>47</v>
      </c>
      <c r="B44" s="71" t="s">
        <v>116</v>
      </c>
      <c r="C44" s="74" t="s">
        <v>107</v>
      </c>
      <c r="D44" s="71" t="s">
        <v>120</v>
      </c>
      <c r="E44" s="74" t="s">
        <v>108</v>
      </c>
      <c r="F44" s="71">
        <v>84522</v>
      </c>
      <c r="G44" s="74">
        <v>0</v>
      </c>
      <c r="H44" s="71">
        <f t="shared" si="11"/>
        <v>84522</v>
      </c>
      <c r="I44" s="74">
        <f t="shared" si="8"/>
        <v>15213.96</v>
      </c>
      <c r="J44" s="81">
        <f t="shared" si="9"/>
        <v>99.735959999999992</v>
      </c>
      <c r="K44" s="81">
        <f t="shared" si="10"/>
        <v>99835.695959999997</v>
      </c>
    </row>
    <row r="45" spans="1:11" x14ac:dyDescent="0.25">
      <c r="A45" s="67" t="s">
        <v>47</v>
      </c>
      <c r="B45" s="71" t="s">
        <v>116</v>
      </c>
      <c r="C45" s="74" t="s">
        <v>109</v>
      </c>
      <c r="D45" s="71" t="s">
        <v>121</v>
      </c>
      <c r="E45" s="74" t="s">
        <v>110</v>
      </c>
      <c r="F45" s="71">
        <v>85822</v>
      </c>
      <c r="G45" s="74">
        <v>0</v>
      </c>
      <c r="H45" s="71">
        <f t="shared" si="11"/>
        <v>85822</v>
      </c>
      <c r="I45" s="74">
        <f t="shared" si="8"/>
        <v>15447.96</v>
      </c>
      <c r="J45" s="81">
        <f t="shared" si="9"/>
        <v>101.26996</v>
      </c>
      <c r="K45" s="81">
        <f t="shared" si="10"/>
        <v>101371.22996</v>
      </c>
    </row>
    <row r="46" spans="1:11" ht="15.75" thickBot="1" x14ac:dyDescent="0.3">
      <c r="A46" s="68" t="s">
        <v>47</v>
      </c>
      <c r="B46" s="72" t="s">
        <v>116</v>
      </c>
      <c r="C46" s="75" t="s">
        <v>111</v>
      </c>
      <c r="D46" s="72" t="s">
        <v>122</v>
      </c>
      <c r="E46" s="75" t="s">
        <v>112</v>
      </c>
      <c r="F46" s="72">
        <v>85822</v>
      </c>
      <c r="G46" s="75">
        <v>0</v>
      </c>
      <c r="H46" s="72">
        <f t="shared" si="11"/>
        <v>85822</v>
      </c>
      <c r="I46" s="75">
        <f t="shared" si="8"/>
        <v>15447.96</v>
      </c>
      <c r="J46" s="82">
        <f t="shared" si="9"/>
        <v>101.26996</v>
      </c>
      <c r="K46" s="82">
        <f t="shared" si="10"/>
        <v>101371.22996</v>
      </c>
    </row>
    <row r="47" spans="1:11" x14ac:dyDescent="0.25">
      <c r="A47" s="66" t="s">
        <v>92</v>
      </c>
      <c r="B47" s="70" t="s">
        <v>11</v>
      </c>
      <c r="C47" s="73" t="s">
        <v>10</v>
      </c>
      <c r="D47" s="70" t="s">
        <v>12</v>
      </c>
      <c r="E47" s="73" t="s">
        <v>13</v>
      </c>
      <c r="F47" s="70">
        <v>90187</v>
      </c>
      <c r="G47" s="73">
        <v>1100</v>
      </c>
      <c r="H47" s="70">
        <f t="shared" si="11"/>
        <v>89087</v>
      </c>
      <c r="I47" s="73">
        <f t="shared" si="8"/>
        <v>16035.66</v>
      </c>
      <c r="J47" s="80">
        <f t="shared" si="9"/>
        <v>105.12266000000001</v>
      </c>
      <c r="K47" s="80">
        <f t="shared" si="10"/>
        <v>105227.78266</v>
      </c>
    </row>
    <row r="48" spans="1:11" x14ac:dyDescent="0.25">
      <c r="A48" s="67" t="s">
        <v>92</v>
      </c>
      <c r="B48" s="71" t="s">
        <v>11</v>
      </c>
      <c r="C48" s="74" t="s">
        <v>30</v>
      </c>
      <c r="D48" s="71" t="s">
        <v>31</v>
      </c>
      <c r="E48" s="74" t="s">
        <v>32</v>
      </c>
      <c r="F48" s="71">
        <v>89387</v>
      </c>
      <c r="G48" s="74">
        <v>1100</v>
      </c>
      <c r="H48" s="71">
        <f t="shared" si="11"/>
        <v>88287</v>
      </c>
      <c r="I48" s="74">
        <f t="shared" si="8"/>
        <v>15891.66</v>
      </c>
      <c r="J48" s="81">
        <f t="shared" si="9"/>
        <v>104.17866000000001</v>
      </c>
      <c r="K48" s="81">
        <f t="shared" si="10"/>
        <v>104282.83866000001</v>
      </c>
    </row>
    <row r="49" spans="1:11" x14ac:dyDescent="0.25">
      <c r="A49" s="67" t="s">
        <v>92</v>
      </c>
      <c r="B49" s="71" t="s">
        <v>11</v>
      </c>
      <c r="C49" s="74" t="s">
        <v>10</v>
      </c>
      <c r="D49" s="71" t="s">
        <v>15</v>
      </c>
      <c r="E49" s="74" t="s">
        <v>16</v>
      </c>
      <c r="F49" s="71">
        <v>89387</v>
      </c>
      <c r="G49" s="74">
        <v>1100</v>
      </c>
      <c r="H49" s="71">
        <f t="shared" si="11"/>
        <v>88287</v>
      </c>
      <c r="I49" s="74">
        <f t="shared" si="8"/>
        <v>15891.66</v>
      </c>
      <c r="J49" s="81">
        <f t="shared" si="9"/>
        <v>104.17866000000001</v>
      </c>
      <c r="K49" s="81">
        <f t="shared" si="10"/>
        <v>104282.83866000001</v>
      </c>
    </row>
    <row r="50" spans="1:11" ht="15.75" thickBot="1" x14ac:dyDescent="0.3">
      <c r="A50" s="68" t="s">
        <v>92</v>
      </c>
      <c r="B50" s="72" t="s">
        <v>11</v>
      </c>
      <c r="C50" s="75" t="s">
        <v>30</v>
      </c>
      <c r="D50" s="72" t="s">
        <v>33</v>
      </c>
      <c r="E50" s="75" t="s">
        <v>34</v>
      </c>
      <c r="F50" s="72">
        <v>88587</v>
      </c>
      <c r="G50" s="75">
        <v>1100</v>
      </c>
      <c r="H50" s="72">
        <f t="shared" si="11"/>
        <v>87487</v>
      </c>
      <c r="I50" s="75">
        <f t="shared" si="8"/>
        <v>15747.66</v>
      </c>
      <c r="J50" s="82">
        <f t="shared" si="9"/>
        <v>103.23466000000001</v>
      </c>
      <c r="K50" s="82">
        <f t="shared" si="10"/>
        <v>103337.89466000001</v>
      </c>
    </row>
    <row r="51" spans="1:11" x14ac:dyDescent="0.25">
      <c r="A51" s="66" t="s">
        <v>92</v>
      </c>
      <c r="B51" s="70" t="s">
        <v>17</v>
      </c>
      <c r="C51" s="73" t="s">
        <v>10</v>
      </c>
      <c r="D51" s="70" t="s">
        <v>18</v>
      </c>
      <c r="E51" s="73" t="s">
        <v>19</v>
      </c>
      <c r="F51" s="70">
        <v>89367</v>
      </c>
      <c r="G51" s="73">
        <v>1100</v>
      </c>
      <c r="H51" s="70">
        <f t="shared" si="11"/>
        <v>88267</v>
      </c>
      <c r="I51" s="73">
        <f t="shared" si="8"/>
        <v>15888.06</v>
      </c>
      <c r="J51" s="80">
        <f t="shared" si="9"/>
        <v>104.15506000000001</v>
      </c>
      <c r="K51" s="80">
        <f t="shared" si="10"/>
        <v>104259.21506</v>
      </c>
    </row>
    <row r="52" spans="1:11" x14ac:dyDescent="0.25">
      <c r="A52" s="67" t="s">
        <v>92</v>
      </c>
      <c r="B52" s="71" t="s">
        <v>17</v>
      </c>
      <c r="C52" s="74" t="s">
        <v>30</v>
      </c>
      <c r="D52" s="71" t="s">
        <v>35</v>
      </c>
      <c r="E52" s="74" t="s">
        <v>36</v>
      </c>
      <c r="F52" s="71">
        <v>88567</v>
      </c>
      <c r="G52" s="74">
        <v>1100</v>
      </c>
      <c r="H52" s="71">
        <f t="shared" si="11"/>
        <v>87467</v>
      </c>
      <c r="I52" s="74">
        <f t="shared" si="8"/>
        <v>15744.06</v>
      </c>
      <c r="J52" s="81">
        <f t="shared" si="9"/>
        <v>103.21106</v>
      </c>
      <c r="K52" s="81">
        <f t="shared" si="10"/>
        <v>103314.27106</v>
      </c>
    </row>
    <row r="53" spans="1:11" x14ac:dyDescent="0.25">
      <c r="A53" s="67" t="s">
        <v>92</v>
      </c>
      <c r="B53" s="71" t="s">
        <v>17</v>
      </c>
      <c r="C53" s="74" t="s">
        <v>10</v>
      </c>
      <c r="D53" s="71" t="s">
        <v>20</v>
      </c>
      <c r="E53" s="74" t="s">
        <v>21</v>
      </c>
      <c r="F53" s="71">
        <v>91643</v>
      </c>
      <c r="G53" s="74">
        <v>1100</v>
      </c>
      <c r="H53" s="71">
        <f t="shared" si="11"/>
        <v>90543</v>
      </c>
      <c r="I53" s="74">
        <f t="shared" si="8"/>
        <v>16297.74</v>
      </c>
      <c r="J53" s="81">
        <f t="shared" si="9"/>
        <v>106.84074000000001</v>
      </c>
      <c r="K53" s="81">
        <f t="shared" si="10"/>
        <v>106947.58074</v>
      </c>
    </row>
    <row r="54" spans="1:11" ht="15.75" thickBot="1" x14ac:dyDescent="0.3">
      <c r="A54" s="68" t="s">
        <v>92</v>
      </c>
      <c r="B54" s="72" t="s">
        <v>17</v>
      </c>
      <c r="C54" s="75" t="s">
        <v>113</v>
      </c>
      <c r="D54" s="72" t="s">
        <v>114</v>
      </c>
      <c r="E54" s="75" t="s">
        <v>115</v>
      </c>
      <c r="F54" s="72">
        <v>90843</v>
      </c>
      <c r="G54" s="75">
        <v>1100</v>
      </c>
      <c r="H54" s="72">
        <f t="shared" ref="H54" si="12">F54-G54</f>
        <v>89743</v>
      </c>
      <c r="I54" s="75">
        <f t="shared" ref="I54" si="13">H54*18%</f>
        <v>16153.74</v>
      </c>
      <c r="J54" s="82">
        <f t="shared" ref="J54" si="14">(H54+I54)*0.1%</f>
        <v>105.89674000000001</v>
      </c>
      <c r="K54" s="82">
        <f t="shared" ref="K54" si="15">+H54+I54+J54</f>
        <v>106002.63674</v>
      </c>
    </row>
    <row r="55" spans="1:11" x14ac:dyDescent="0.25">
      <c r="A55" s="66" t="s">
        <v>92</v>
      </c>
      <c r="B55" s="70" t="s">
        <v>22</v>
      </c>
      <c r="C55" s="73" t="s">
        <v>10</v>
      </c>
      <c r="D55" s="70" t="s">
        <v>23</v>
      </c>
      <c r="E55" s="73" t="s">
        <v>24</v>
      </c>
      <c r="F55" s="70">
        <v>91468</v>
      </c>
      <c r="G55" s="73">
        <v>1100</v>
      </c>
      <c r="H55" s="70">
        <f t="shared" si="11"/>
        <v>90368</v>
      </c>
      <c r="I55" s="73">
        <f t="shared" si="8"/>
        <v>16266.24</v>
      </c>
      <c r="J55" s="80">
        <f t="shared" si="9"/>
        <v>106.63424000000001</v>
      </c>
      <c r="K55" s="80">
        <f t="shared" si="10"/>
        <v>106740.87424</v>
      </c>
    </row>
    <row r="56" spans="1:11" x14ac:dyDescent="0.25">
      <c r="A56" s="127" t="s">
        <v>92</v>
      </c>
      <c r="B56" s="128" t="s">
        <v>22</v>
      </c>
      <c r="C56" s="129" t="s">
        <v>30</v>
      </c>
      <c r="D56" s="128" t="s">
        <v>37</v>
      </c>
      <c r="E56" s="129" t="s">
        <v>38</v>
      </c>
      <c r="F56" s="128">
        <v>90668</v>
      </c>
      <c r="G56" s="129">
        <v>1100</v>
      </c>
      <c r="H56" s="128">
        <f t="shared" si="11"/>
        <v>89568</v>
      </c>
      <c r="I56" s="129">
        <f t="shared" si="8"/>
        <v>16122.24</v>
      </c>
      <c r="J56" s="130">
        <f t="shared" si="9"/>
        <v>105.69024</v>
      </c>
      <c r="K56" s="130">
        <f t="shared" si="10"/>
        <v>105795.93024</v>
      </c>
    </row>
    <row r="57" spans="1:11" x14ac:dyDescent="0.25">
      <c r="A57" s="29" t="s">
        <v>92</v>
      </c>
      <c r="B57" s="30" t="s">
        <v>136</v>
      </c>
      <c r="C57" s="30" t="s">
        <v>10</v>
      </c>
      <c r="D57" s="30" t="s">
        <v>137</v>
      </c>
      <c r="E57" s="30" t="s">
        <v>138</v>
      </c>
      <c r="F57" s="30">
        <v>87587</v>
      </c>
      <c r="G57" s="30">
        <v>1100</v>
      </c>
      <c r="H57" s="30">
        <f t="shared" si="11"/>
        <v>86487</v>
      </c>
      <c r="I57" s="30">
        <f t="shared" si="8"/>
        <v>15567.66</v>
      </c>
      <c r="J57" s="21">
        <f t="shared" si="9"/>
        <v>102.05466000000001</v>
      </c>
      <c r="K57" s="22">
        <f t="shared" si="10"/>
        <v>102156.71466</v>
      </c>
    </row>
    <row r="58" spans="1:11" x14ac:dyDescent="0.25">
      <c r="A58" s="131" t="s">
        <v>92</v>
      </c>
      <c r="B58" s="132" t="s">
        <v>43</v>
      </c>
      <c r="C58" s="133" t="s">
        <v>10</v>
      </c>
      <c r="D58" s="132" t="s">
        <v>25</v>
      </c>
      <c r="E58" s="133" t="s">
        <v>26</v>
      </c>
      <c r="F58" s="132">
        <v>93042</v>
      </c>
      <c r="G58" s="133">
        <v>1100</v>
      </c>
      <c r="H58" s="132">
        <f t="shared" si="11"/>
        <v>91942</v>
      </c>
      <c r="I58" s="133">
        <f t="shared" si="8"/>
        <v>16549.559999999998</v>
      </c>
      <c r="J58" s="134">
        <f t="shared" si="9"/>
        <v>108.49156000000001</v>
      </c>
      <c r="K58" s="134">
        <f t="shared" si="10"/>
        <v>108600.05155999999</v>
      </c>
    </row>
    <row r="59" spans="1:11" ht="15.75" thickBot="1" x14ac:dyDescent="0.3">
      <c r="A59" s="68" t="s">
        <v>92</v>
      </c>
      <c r="B59" s="72" t="s">
        <v>43</v>
      </c>
      <c r="C59" s="75" t="s">
        <v>30</v>
      </c>
      <c r="D59" s="72" t="s">
        <v>41</v>
      </c>
      <c r="E59" s="75" t="s">
        <v>42</v>
      </c>
      <c r="F59" s="72">
        <v>92242</v>
      </c>
      <c r="G59" s="75">
        <v>1100</v>
      </c>
      <c r="H59" s="72">
        <f t="shared" si="11"/>
        <v>91142</v>
      </c>
      <c r="I59" s="75">
        <f t="shared" si="8"/>
        <v>16405.559999999998</v>
      </c>
      <c r="J59" s="82">
        <f t="shared" si="9"/>
        <v>107.54756</v>
      </c>
      <c r="K59" s="82">
        <f t="shared" si="10"/>
        <v>107655.10756</v>
      </c>
    </row>
    <row r="60" spans="1:11" x14ac:dyDescent="0.25">
      <c r="A60" s="66" t="s">
        <v>92</v>
      </c>
      <c r="B60" s="70" t="s">
        <v>27</v>
      </c>
      <c r="C60" s="73" t="s">
        <v>10</v>
      </c>
      <c r="D60" s="70" t="s">
        <v>28</v>
      </c>
      <c r="E60" s="73" t="s">
        <v>29</v>
      </c>
      <c r="F60" s="70">
        <v>91926</v>
      </c>
      <c r="G60" s="73">
        <v>1100</v>
      </c>
      <c r="H60" s="70">
        <f t="shared" si="11"/>
        <v>90826</v>
      </c>
      <c r="I60" s="73">
        <f t="shared" si="8"/>
        <v>16348.68</v>
      </c>
      <c r="J60" s="80">
        <f t="shared" si="9"/>
        <v>107.17468</v>
      </c>
      <c r="K60" s="80">
        <f t="shared" si="10"/>
        <v>107281.85467999999</v>
      </c>
    </row>
    <row r="61" spans="1:11" ht="15.75" thickBot="1" x14ac:dyDescent="0.3">
      <c r="A61" s="68" t="s">
        <v>92</v>
      </c>
      <c r="B61" s="72" t="s">
        <v>27</v>
      </c>
      <c r="C61" s="75" t="s">
        <v>30</v>
      </c>
      <c r="D61" s="72" t="s">
        <v>39</v>
      </c>
      <c r="E61" s="75" t="s">
        <v>40</v>
      </c>
      <c r="F61" s="72">
        <v>91126</v>
      </c>
      <c r="G61" s="75">
        <v>1100</v>
      </c>
      <c r="H61" s="72">
        <f t="shared" si="11"/>
        <v>90026</v>
      </c>
      <c r="I61" s="75">
        <f t="shared" si="8"/>
        <v>16204.68</v>
      </c>
      <c r="J61" s="82">
        <f t="shared" si="9"/>
        <v>106.23067999999999</v>
      </c>
      <c r="K61" s="82">
        <f t="shared" si="10"/>
        <v>106336.91067999999</v>
      </c>
    </row>
    <row r="62" spans="1:11" x14ac:dyDescent="0.25">
      <c r="A62" s="66" t="s">
        <v>92</v>
      </c>
      <c r="B62" s="70" t="s">
        <v>116</v>
      </c>
      <c r="C62" s="73" t="s">
        <v>105</v>
      </c>
      <c r="D62" s="70" t="s">
        <v>119</v>
      </c>
      <c r="E62" s="73" t="s">
        <v>106</v>
      </c>
      <c r="F62" s="70">
        <v>84467</v>
      </c>
      <c r="G62" s="73">
        <v>0</v>
      </c>
      <c r="H62" s="70">
        <f t="shared" si="11"/>
        <v>84467</v>
      </c>
      <c r="I62" s="73">
        <f t="shared" si="8"/>
        <v>15204.06</v>
      </c>
      <c r="J62" s="80">
        <f t="shared" si="9"/>
        <v>99.671059999999997</v>
      </c>
      <c r="K62" s="80">
        <f t="shared" si="10"/>
        <v>99770.731059999991</v>
      </c>
    </row>
    <row r="63" spans="1:11" x14ac:dyDescent="0.25">
      <c r="A63" s="67" t="s">
        <v>92</v>
      </c>
      <c r="B63" s="71" t="s">
        <v>116</v>
      </c>
      <c r="C63" s="74" t="s">
        <v>107</v>
      </c>
      <c r="D63" s="71" t="s">
        <v>120</v>
      </c>
      <c r="E63" s="74" t="s">
        <v>108</v>
      </c>
      <c r="F63" s="71">
        <v>83667</v>
      </c>
      <c r="G63" s="74">
        <v>0</v>
      </c>
      <c r="H63" s="71">
        <f t="shared" si="11"/>
        <v>83667</v>
      </c>
      <c r="I63" s="74">
        <f t="shared" si="8"/>
        <v>15060.06</v>
      </c>
      <c r="J63" s="81">
        <f t="shared" si="9"/>
        <v>98.727059999999994</v>
      </c>
      <c r="K63" s="81">
        <f t="shared" si="10"/>
        <v>98825.787060000002</v>
      </c>
    </row>
    <row r="64" spans="1:11" x14ac:dyDescent="0.25">
      <c r="A64" s="67" t="s">
        <v>92</v>
      </c>
      <c r="B64" s="71" t="s">
        <v>116</v>
      </c>
      <c r="C64" s="74" t="s">
        <v>109</v>
      </c>
      <c r="D64" s="71" t="s">
        <v>121</v>
      </c>
      <c r="E64" s="74" t="s">
        <v>110</v>
      </c>
      <c r="F64" s="71">
        <v>84967</v>
      </c>
      <c r="G64" s="74">
        <v>0</v>
      </c>
      <c r="H64" s="71">
        <f t="shared" si="11"/>
        <v>84967</v>
      </c>
      <c r="I64" s="74">
        <f t="shared" si="8"/>
        <v>15294.06</v>
      </c>
      <c r="J64" s="81">
        <f t="shared" si="9"/>
        <v>100.26106</v>
      </c>
      <c r="K64" s="81">
        <f t="shared" si="10"/>
        <v>100361.32106</v>
      </c>
    </row>
    <row r="65" spans="1:11" ht="15.75" thickBot="1" x14ac:dyDescent="0.3">
      <c r="A65" s="68" t="s">
        <v>92</v>
      </c>
      <c r="B65" s="72" t="s">
        <v>116</v>
      </c>
      <c r="C65" s="75" t="s">
        <v>111</v>
      </c>
      <c r="D65" s="72" t="s">
        <v>122</v>
      </c>
      <c r="E65" s="75" t="s">
        <v>112</v>
      </c>
      <c r="F65" s="72">
        <v>84967</v>
      </c>
      <c r="G65" s="75">
        <v>0</v>
      </c>
      <c r="H65" s="72">
        <f t="shared" si="11"/>
        <v>84967</v>
      </c>
      <c r="I65" s="75">
        <f t="shared" si="8"/>
        <v>15294.06</v>
      </c>
      <c r="J65" s="82">
        <f t="shared" si="9"/>
        <v>100.26106</v>
      </c>
      <c r="K65" s="82">
        <f t="shared" si="10"/>
        <v>100361.32106</v>
      </c>
    </row>
    <row r="66" spans="1:11" x14ac:dyDescent="0.25">
      <c r="A66" s="66" t="s">
        <v>99</v>
      </c>
      <c r="B66" s="70" t="s">
        <v>11</v>
      </c>
      <c r="C66" s="73" t="s">
        <v>10</v>
      </c>
      <c r="D66" s="70" t="s">
        <v>12</v>
      </c>
      <c r="E66" s="73" t="s">
        <v>13</v>
      </c>
      <c r="F66" s="70">
        <v>91272</v>
      </c>
      <c r="G66" s="73">
        <v>1100</v>
      </c>
      <c r="H66" s="70">
        <f t="shared" si="11"/>
        <v>90172</v>
      </c>
      <c r="I66" s="73">
        <f t="shared" si="8"/>
        <v>16230.96</v>
      </c>
      <c r="J66" s="80">
        <f t="shared" si="9"/>
        <v>106.40295999999999</v>
      </c>
      <c r="K66" s="80">
        <f t="shared" si="10"/>
        <v>106509.36296</v>
      </c>
    </row>
    <row r="67" spans="1:11" x14ac:dyDescent="0.25">
      <c r="A67" s="67" t="s">
        <v>99</v>
      </c>
      <c r="B67" s="71" t="s">
        <v>11</v>
      </c>
      <c r="C67" s="74" t="s">
        <v>30</v>
      </c>
      <c r="D67" s="71" t="s">
        <v>31</v>
      </c>
      <c r="E67" s="74" t="s">
        <v>32</v>
      </c>
      <c r="F67" s="71">
        <v>90472</v>
      </c>
      <c r="G67" s="74">
        <v>1100</v>
      </c>
      <c r="H67" s="71">
        <f t="shared" si="11"/>
        <v>89372</v>
      </c>
      <c r="I67" s="74">
        <f t="shared" si="8"/>
        <v>16086.96</v>
      </c>
      <c r="J67" s="81">
        <f t="shared" si="9"/>
        <v>105.45895999999999</v>
      </c>
      <c r="K67" s="81">
        <f t="shared" si="10"/>
        <v>105564.41896</v>
      </c>
    </row>
    <row r="68" spans="1:11" x14ac:dyDescent="0.25">
      <c r="A68" s="67" t="s">
        <v>99</v>
      </c>
      <c r="B68" s="71" t="s">
        <v>11</v>
      </c>
      <c r="C68" s="74" t="s">
        <v>10</v>
      </c>
      <c r="D68" s="71" t="s">
        <v>15</v>
      </c>
      <c r="E68" s="74" t="s">
        <v>16</v>
      </c>
      <c r="F68" s="71">
        <v>90472</v>
      </c>
      <c r="G68" s="74">
        <v>1100</v>
      </c>
      <c r="H68" s="71">
        <f t="shared" si="11"/>
        <v>89372</v>
      </c>
      <c r="I68" s="74">
        <f t="shared" si="8"/>
        <v>16086.96</v>
      </c>
      <c r="J68" s="81">
        <f t="shared" si="9"/>
        <v>105.45895999999999</v>
      </c>
      <c r="K68" s="81">
        <f t="shared" si="10"/>
        <v>105564.41896</v>
      </c>
    </row>
    <row r="69" spans="1:11" ht="15.75" thickBot="1" x14ac:dyDescent="0.3">
      <c r="A69" s="68" t="s">
        <v>99</v>
      </c>
      <c r="B69" s="72" t="s">
        <v>11</v>
      </c>
      <c r="C69" s="75" t="s">
        <v>30</v>
      </c>
      <c r="D69" s="72" t="s">
        <v>33</v>
      </c>
      <c r="E69" s="75" t="s">
        <v>34</v>
      </c>
      <c r="F69" s="72">
        <v>89672</v>
      </c>
      <c r="G69" s="75">
        <v>1100</v>
      </c>
      <c r="H69" s="72">
        <f t="shared" si="11"/>
        <v>88572</v>
      </c>
      <c r="I69" s="75">
        <f t="shared" si="8"/>
        <v>15942.96</v>
      </c>
      <c r="J69" s="82">
        <f t="shared" si="9"/>
        <v>104.51495999999999</v>
      </c>
      <c r="K69" s="82">
        <f t="shared" si="10"/>
        <v>104619.47495999999</v>
      </c>
    </row>
    <row r="70" spans="1:11" x14ac:dyDescent="0.25">
      <c r="A70" s="66" t="s">
        <v>99</v>
      </c>
      <c r="B70" s="70" t="s">
        <v>17</v>
      </c>
      <c r="C70" s="73" t="s">
        <v>10</v>
      </c>
      <c r="D70" s="70" t="s">
        <v>18</v>
      </c>
      <c r="E70" s="73" t="s">
        <v>19</v>
      </c>
      <c r="F70" s="70">
        <v>90222</v>
      </c>
      <c r="G70" s="73">
        <v>1100</v>
      </c>
      <c r="H70" s="70">
        <f t="shared" si="11"/>
        <v>89122</v>
      </c>
      <c r="I70" s="73">
        <f t="shared" si="8"/>
        <v>16041.96</v>
      </c>
      <c r="J70" s="80">
        <f t="shared" si="9"/>
        <v>105.16395999999999</v>
      </c>
      <c r="K70" s="80">
        <f t="shared" si="10"/>
        <v>105269.12396</v>
      </c>
    </row>
    <row r="71" spans="1:11" x14ac:dyDescent="0.25">
      <c r="A71" s="67" t="s">
        <v>99</v>
      </c>
      <c r="B71" s="71" t="s">
        <v>17</v>
      </c>
      <c r="C71" s="74" t="s">
        <v>30</v>
      </c>
      <c r="D71" s="71" t="s">
        <v>35</v>
      </c>
      <c r="E71" s="74" t="s">
        <v>36</v>
      </c>
      <c r="F71" s="71">
        <v>89422</v>
      </c>
      <c r="G71" s="74">
        <v>1100</v>
      </c>
      <c r="H71" s="71">
        <f t="shared" si="11"/>
        <v>88322</v>
      </c>
      <c r="I71" s="74">
        <f t="shared" si="8"/>
        <v>15897.96</v>
      </c>
      <c r="J71" s="81">
        <f t="shared" si="9"/>
        <v>104.21996</v>
      </c>
      <c r="K71" s="81">
        <f t="shared" si="10"/>
        <v>104324.17995999999</v>
      </c>
    </row>
    <row r="72" spans="1:11" x14ac:dyDescent="0.25">
      <c r="A72" s="67" t="s">
        <v>99</v>
      </c>
      <c r="B72" s="71" t="s">
        <v>17</v>
      </c>
      <c r="C72" s="74" t="s">
        <v>10</v>
      </c>
      <c r="D72" s="71" t="s">
        <v>20</v>
      </c>
      <c r="E72" s="74" t="s">
        <v>21</v>
      </c>
      <c r="F72" s="71">
        <v>92913</v>
      </c>
      <c r="G72" s="74">
        <v>1100</v>
      </c>
      <c r="H72" s="71">
        <f t="shared" si="11"/>
        <v>91813</v>
      </c>
      <c r="I72" s="74">
        <f t="shared" si="8"/>
        <v>16526.34</v>
      </c>
      <c r="J72" s="81">
        <f t="shared" si="9"/>
        <v>108.33933999999999</v>
      </c>
      <c r="K72" s="81">
        <f t="shared" si="10"/>
        <v>108447.67934</v>
      </c>
    </row>
    <row r="73" spans="1:11" ht="15.75" thickBot="1" x14ac:dyDescent="0.3">
      <c r="A73" s="68" t="s">
        <v>99</v>
      </c>
      <c r="B73" s="72" t="s">
        <v>17</v>
      </c>
      <c r="C73" s="75" t="s">
        <v>113</v>
      </c>
      <c r="D73" s="72" t="s">
        <v>114</v>
      </c>
      <c r="E73" s="75" t="s">
        <v>115</v>
      </c>
      <c r="F73" s="72">
        <v>92113</v>
      </c>
      <c r="G73" s="75">
        <v>1100</v>
      </c>
      <c r="H73" s="72">
        <f t="shared" ref="H73" si="16">F73-G73</f>
        <v>91013</v>
      </c>
      <c r="I73" s="75">
        <f t="shared" ref="I73" si="17">H73*18%</f>
        <v>16382.34</v>
      </c>
      <c r="J73" s="82">
        <f t="shared" ref="J73" si="18">(H73+I73)*0.1%</f>
        <v>107.39534</v>
      </c>
      <c r="K73" s="82">
        <f t="shared" ref="K73" si="19">+H73+I73+J73</f>
        <v>107502.73534</v>
      </c>
    </row>
    <row r="74" spans="1:11" x14ac:dyDescent="0.25">
      <c r="A74" s="66" t="s">
        <v>99</v>
      </c>
      <c r="B74" s="70" t="s">
        <v>22</v>
      </c>
      <c r="C74" s="73" t="s">
        <v>10</v>
      </c>
      <c r="D74" s="70" t="s">
        <v>23</v>
      </c>
      <c r="E74" s="73" t="s">
        <v>24</v>
      </c>
      <c r="F74" s="70">
        <v>92122</v>
      </c>
      <c r="G74" s="73">
        <v>1100</v>
      </c>
      <c r="H74" s="70">
        <f t="shared" si="11"/>
        <v>91022</v>
      </c>
      <c r="I74" s="73">
        <f t="shared" si="8"/>
        <v>16383.96</v>
      </c>
      <c r="J74" s="80">
        <f t="shared" si="9"/>
        <v>107.40595999999999</v>
      </c>
      <c r="K74" s="80">
        <f t="shared" si="10"/>
        <v>107513.36596</v>
      </c>
    </row>
    <row r="75" spans="1:11" x14ac:dyDescent="0.25">
      <c r="A75" s="127" t="s">
        <v>99</v>
      </c>
      <c r="B75" s="128" t="s">
        <v>22</v>
      </c>
      <c r="C75" s="129" t="s">
        <v>30</v>
      </c>
      <c r="D75" s="128" t="s">
        <v>37</v>
      </c>
      <c r="E75" s="129" t="s">
        <v>38</v>
      </c>
      <c r="F75" s="128">
        <v>91322</v>
      </c>
      <c r="G75" s="129">
        <v>1100</v>
      </c>
      <c r="H75" s="128">
        <f t="shared" ref="H75:H108" si="20">F75-G75</f>
        <v>90222</v>
      </c>
      <c r="I75" s="129">
        <f t="shared" ref="I75:I108" si="21">H75*18%</f>
        <v>16239.96</v>
      </c>
      <c r="J75" s="130">
        <f t="shared" ref="J75:J108" si="22">(H75+I75)*0.1%</f>
        <v>106.46195999999999</v>
      </c>
      <c r="K75" s="130">
        <f t="shared" ref="K75:K108" si="23">+H75+I75+J75</f>
        <v>106568.42195999999</v>
      </c>
    </row>
    <row r="76" spans="1:11" x14ac:dyDescent="0.25">
      <c r="A76" s="29" t="s">
        <v>99</v>
      </c>
      <c r="B76" s="30" t="s">
        <v>136</v>
      </c>
      <c r="C76" s="30" t="s">
        <v>10</v>
      </c>
      <c r="D76" s="30" t="s">
        <v>137</v>
      </c>
      <c r="E76" s="30" t="s">
        <v>138</v>
      </c>
      <c r="F76" s="30">
        <v>88472</v>
      </c>
      <c r="G76" s="30">
        <v>1100</v>
      </c>
      <c r="H76" s="30">
        <f t="shared" si="20"/>
        <v>87372</v>
      </c>
      <c r="I76" s="30">
        <f t="shared" si="21"/>
        <v>15726.96</v>
      </c>
      <c r="J76" s="21">
        <f t="shared" si="22"/>
        <v>103.09895999999999</v>
      </c>
      <c r="K76" s="22">
        <f t="shared" si="23"/>
        <v>103202.05895999999</v>
      </c>
    </row>
    <row r="77" spans="1:11" x14ac:dyDescent="0.25">
      <c r="A77" s="131" t="s">
        <v>99</v>
      </c>
      <c r="B77" s="132" t="s">
        <v>43</v>
      </c>
      <c r="C77" s="133" t="s">
        <v>10</v>
      </c>
      <c r="D77" s="132" t="s">
        <v>25</v>
      </c>
      <c r="E77" s="133" t="s">
        <v>26</v>
      </c>
      <c r="F77" s="132">
        <v>94272</v>
      </c>
      <c r="G77" s="133">
        <v>1100</v>
      </c>
      <c r="H77" s="132">
        <f t="shared" si="20"/>
        <v>93172</v>
      </c>
      <c r="I77" s="133">
        <f t="shared" si="21"/>
        <v>16770.96</v>
      </c>
      <c r="J77" s="134">
        <f t="shared" si="22"/>
        <v>109.94296</v>
      </c>
      <c r="K77" s="134">
        <f t="shared" si="23"/>
        <v>110052.90295999999</v>
      </c>
    </row>
    <row r="78" spans="1:11" ht="15.75" thickBot="1" x14ac:dyDescent="0.3">
      <c r="A78" s="68" t="s">
        <v>99</v>
      </c>
      <c r="B78" s="72" t="s">
        <v>43</v>
      </c>
      <c r="C78" s="75" t="s">
        <v>30</v>
      </c>
      <c r="D78" s="72" t="s">
        <v>41</v>
      </c>
      <c r="E78" s="75" t="s">
        <v>42</v>
      </c>
      <c r="F78" s="72">
        <v>93472</v>
      </c>
      <c r="G78" s="75">
        <v>1100</v>
      </c>
      <c r="H78" s="72">
        <f t="shared" si="20"/>
        <v>92372</v>
      </c>
      <c r="I78" s="75">
        <f t="shared" si="21"/>
        <v>16626.96</v>
      </c>
      <c r="J78" s="82">
        <f t="shared" si="22"/>
        <v>108.99896</v>
      </c>
      <c r="K78" s="82">
        <f t="shared" si="23"/>
        <v>109107.95895999999</v>
      </c>
    </row>
    <row r="79" spans="1:11" x14ac:dyDescent="0.25">
      <c r="A79" s="66" t="s">
        <v>99</v>
      </c>
      <c r="B79" s="70" t="s">
        <v>27</v>
      </c>
      <c r="C79" s="73" t="s">
        <v>10</v>
      </c>
      <c r="D79" s="70" t="s">
        <v>28</v>
      </c>
      <c r="E79" s="73" t="s">
        <v>29</v>
      </c>
      <c r="F79" s="70">
        <v>93302</v>
      </c>
      <c r="G79" s="73">
        <v>1100</v>
      </c>
      <c r="H79" s="70">
        <f t="shared" si="20"/>
        <v>92202</v>
      </c>
      <c r="I79" s="73">
        <f t="shared" si="21"/>
        <v>16596.36</v>
      </c>
      <c r="J79" s="80">
        <f t="shared" si="22"/>
        <v>108.79836</v>
      </c>
      <c r="K79" s="80">
        <f t="shared" si="23"/>
        <v>108907.15836</v>
      </c>
    </row>
    <row r="80" spans="1:11" ht="15.75" thickBot="1" x14ac:dyDescent="0.3">
      <c r="A80" s="68" t="s">
        <v>99</v>
      </c>
      <c r="B80" s="72" t="s">
        <v>27</v>
      </c>
      <c r="C80" s="75" t="s">
        <v>30</v>
      </c>
      <c r="D80" s="72" t="s">
        <v>39</v>
      </c>
      <c r="E80" s="75" t="s">
        <v>40</v>
      </c>
      <c r="F80" s="72">
        <v>92502</v>
      </c>
      <c r="G80" s="75">
        <v>1100</v>
      </c>
      <c r="H80" s="72">
        <f t="shared" si="20"/>
        <v>91402</v>
      </c>
      <c r="I80" s="75">
        <f t="shared" si="21"/>
        <v>16452.36</v>
      </c>
      <c r="J80" s="82">
        <f t="shared" si="22"/>
        <v>107.85436</v>
      </c>
      <c r="K80" s="82">
        <f t="shared" si="23"/>
        <v>107962.21436</v>
      </c>
    </row>
    <row r="81" spans="1:11" x14ac:dyDescent="0.25">
      <c r="A81" s="66" t="s">
        <v>99</v>
      </c>
      <c r="B81" s="70" t="s">
        <v>116</v>
      </c>
      <c r="C81" s="73" t="s">
        <v>105</v>
      </c>
      <c r="D81" s="70" t="s">
        <v>119</v>
      </c>
      <c r="E81" s="73" t="s">
        <v>106</v>
      </c>
      <c r="F81" s="70">
        <v>85322</v>
      </c>
      <c r="G81" s="73">
        <v>0</v>
      </c>
      <c r="H81" s="70">
        <f t="shared" si="20"/>
        <v>85322</v>
      </c>
      <c r="I81" s="73">
        <f t="shared" si="21"/>
        <v>15357.96</v>
      </c>
      <c r="J81" s="80">
        <f t="shared" si="22"/>
        <v>100.67995999999999</v>
      </c>
      <c r="K81" s="80">
        <f t="shared" si="23"/>
        <v>100780.63995999999</v>
      </c>
    </row>
    <row r="82" spans="1:11" x14ac:dyDescent="0.25">
      <c r="A82" s="67" t="s">
        <v>99</v>
      </c>
      <c r="B82" s="71" t="s">
        <v>116</v>
      </c>
      <c r="C82" s="74" t="s">
        <v>107</v>
      </c>
      <c r="D82" s="71" t="s">
        <v>120</v>
      </c>
      <c r="E82" s="74" t="s">
        <v>108</v>
      </c>
      <c r="F82" s="71">
        <v>84522</v>
      </c>
      <c r="G82" s="74">
        <v>0</v>
      </c>
      <c r="H82" s="71">
        <f t="shared" si="20"/>
        <v>84522</v>
      </c>
      <c r="I82" s="74">
        <f t="shared" si="21"/>
        <v>15213.96</v>
      </c>
      <c r="J82" s="81">
        <f t="shared" si="22"/>
        <v>99.735959999999992</v>
      </c>
      <c r="K82" s="81">
        <f t="shared" si="23"/>
        <v>99835.695959999997</v>
      </c>
    </row>
    <row r="83" spans="1:11" x14ac:dyDescent="0.25">
      <c r="A83" s="67" t="s">
        <v>99</v>
      </c>
      <c r="B83" s="71" t="s">
        <v>116</v>
      </c>
      <c r="C83" s="74" t="s">
        <v>109</v>
      </c>
      <c r="D83" s="71" t="s">
        <v>121</v>
      </c>
      <c r="E83" s="74" t="s">
        <v>110</v>
      </c>
      <c r="F83" s="71">
        <v>85822</v>
      </c>
      <c r="G83" s="74">
        <v>0</v>
      </c>
      <c r="H83" s="71">
        <f t="shared" si="20"/>
        <v>85822</v>
      </c>
      <c r="I83" s="74">
        <f t="shared" si="21"/>
        <v>15447.96</v>
      </c>
      <c r="J83" s="81">
        <f t="shared" si="22"/>
        <v>101.26996</v>
      </c>
      <c r="K83" s="81">
        <f t="shared" si="23"/>
        <v>101371.22996</v>
      </c>
    </row>
    <row r="84" spans="1:11" ht="15.75" thickBot="1" x14ac:dyDescent="0.3">
      <c r="A84" s="68" t="s">
        <v>99</v>
      </c>
      <c r="B84" s="72" t="s">
        <v>116</v>
      </c>
      <c r="C84" s="75" t="s">
        <v>111</v>
      </c>
      <c r="D84" s="72" t="s">
        <v>122</v>
      </c>
      <c r="E84" s="75" t="s">
        <v>112</v>
      </c>
      <c r="F84" s="72">
        <v>85822</v>
      </c>
      <c r="G84" s="75">
        <v>0</v>
      </c>
      <c r="H84" s="72">
        <f t="shared" si="20"/>
        <v>85822</v>
      </c>
      <c r="I84" s="75">
        <f t="shared" si="21"/>
        <v>15447.96</v>
      </c>
      <c r="J84" s="82">
        <f t="shared" si="22"/>
        <v>101.26996</v>
      </c>
      <c r="K84" s="82">
        <f t="shared" si="23"/>
        <v>101371.22996</v>
      </c>
    </row>
    <row r="85" spans="1:11" x14ac:dyDescent="0.25">
      <c r="A85" s="66" t="s">
        <v>93</v>
      </c>
      <c r="B85" s="70" t="s">
        <v>11</v>
      </c>
      <c r="C85" s="73" t="s">
        <v>10</v>
      </c>
      <c r="D85" s="70" t="s">
        <v>12</v>
      </c>
      <c r="E85" s="73" t="s">
        <v>13</v>
      </c>
      <c r="F85" s="70">
        <v>90037</v>
      </c>
      <c r="G85" s="73">
        <v>1100</v>
      </c>
      <c r="H85" s="70">
        <f t="shared" si="20"/>
        <v>88937</v>
      </c>
      <c r="I85" s="73">
        <f t="shared" si="21"/>
        <v>16008.66</v>
      </c>
      <c r="J85" s="80">
        <f t="shared" si="22"/>
        <v>104.94566</v>
      </c>
      <c r="K85" s="80">
        <f t="shared" si="23"/>
        <v>105050.60566</v>
      </c>
    </row>
    <row r="86" spans="1:11" x14ac:dyDescent="0.25">
      <c r="A86" s="67" t="s">
        <v>93</v>
      </c>
      <c r="B86" s="71" t="s">
        <v>11</v>
      </c>
      <c r="C86" s="74" t="s">
        <v>30</v>
      </c>
      <c r="D86" s="71" t="s">
        <v>31</v>
      </c>
      <c r="E86" s="74" t="s">
        <v>32</v>
      </c>
      <c r="F86" s="71">
        <v>89237</v>
      </c>
      <c r="G86" s="74">
        <v>1100</v>
      </c>
      <c r="H86" s="71">
        <f t="shared" si="20"/>
        <v>88137</v>
      </c>
      <c r="I86" s="74">
        <f t="shared" si="21"/>
        <v>15864.66</v>
      </c>
      <c r="J86" s="81">
        <f t="shared" si="22"/>
        <v>104.00166</v>
      </c>
      <c r="K86" s="81">
        <f t="shared" si="23"/>
        <v>104105.66166</v>
      </c>
    </row>
    <row r="87" spans="1:11" x14ac:dyDescent="0.25">
      <c r="A87" s="67" t="s">
        <v>93</v>
      </c>
      <c r="B87" s="71" t="s">
        <v>11</v>
      </c>
      <c r="C87" s="74" t="s">
        <v>10</v>
      </c>
      <c r="D87" s="71" t="s">
        <v>15</v>
      </c>
      <c r="E87" s="74" t="s">
        <v>16</v>
      </c>
      <c r="F87" s="71">
        <v>89237</v>
      </c>
      <c r="G87" s="74">
        <v>1100</v>
      </c>
      <c r="H87" s="71">
        <f t="shared" si="20"/>
        <v>88137</v>
      </c>
      <c r="I87" s="74">
        <f t="shared" si="21"/>
        <v>15864.66</v>
      </c>
      <c r="J87" s="81">
        <f t="shared" si="22"/>
        <v>104.00166</v>
      </c>
      <c r="K87" s="81">
        <f t="shared" si="23"/>
        <v>104105.66166</v>
      </c>
    </row>
    <row r="88" spans="1:11" ht="15.75" thickBot="1" x14ac:dyDescent="0.3">
      <c r="A88" s="68" t="s">
        <v>93</v>
      </c>
      <c r="B88" s="72" t="s">
        <v>11</v>
      </c>
      <c r="C88" s="75" t="s">
        <v>30</v>
      </c>
      <c r="D88" s="72" t="s">
        <v>33</v>
      </c>
      <c r="E88" s="75" t="s">
        <v>34</v>
      </c>
      <c r="F88" s="72">
        <v>88437</v>
      </c>
      <c r="G88" s="75">
        <v>1100</v>
      </c>
      <c r="H88" s="72">
        <f t="shared" si="20"/>
        <v>87337</v>
      </c>
      <c r="I88" s="75">
        <f t="shared" si="21"/>
        <v>15720.66</v>
      </c>
      <c r="J88" s="82">
        <f t="shared" si="22"/>
        <v>103.05766000000001</v>
      </c>
      <c r="K88" s="82">
        <f t="shared" si="23"/>
        <v>103160.71766000001</v>
      </c>
    </row>
    <row r="89" spans="1:11" x14ac:dyDescent="0.25">
      <c r="A89" s="66" t="s">
        <v>93</v>
      </c>
      <c r="B89" s="70" t="s">
        <v>17</v>
      </c>
      <c r="C89" s="73" t="s">
        <v>10</v>
      </c>
      <c r="D89" s="70" t="s">
        <v>18</v>
      </c>
      <c r="E89" s="73" t="s">
        <v>19</v>
      </c>
      <c r="F89" s="70">
        <v>89293</v>
      </c>
      <c r="G89" s="73">
        <v>1100</v>
      </c>
      <c r="H89" s="70">
        <f t="shared" si="20"/>
        <v>88193</v>
      </c>
      <c r="I89" s="73">
        <f t="shared" si="21"/>
        <v>15874.74</v>
      </c>
      <c r="J89" s="80">
        <f t="shared" si="22"/>
        <v>104.06774</v>
      </c>
      <c r="K89" s="80">
        <f t="shared" si="23"/>
        <v>104171.80774</v>
      </c>
    </row>
    <row r="90" spans="1:11" ht="14.25" customHeight="1" x14ac:dyDescent="0.25">
      <c r="A90" s="67" t="s">
        <v>93</v>
      </c>
      <c r="B90" s="71" t="s">
        <v>17</v>
      </c>
      <c r="C90" s="74" t="s">
        <v>30</v>
      </c>
      <c r="D90" s="71" t="s">
        <v>35</v>
      </c>
      <c r="E90" s="74" t="s">
        <v>36</v>
      </c>
      <c r="F90" s="71">
        <v>88493</v>
      </c>
      <c r="G90" s="74">
        <v>1100</v>
      </c>
      <c r="H90" s="71">
        <f t="shared" si="20"/>
        <v>87393</v>
      </c>
      <c r="I90" s="74">
        <f t="shared" si="21"/>
        <v>15730.74</v>
      </c>
      <c r="J90" s="81">
        <f t="shared" si="22"/>
        <v>103.12374000000001</v>
      </c>
      <c r="K90" s="81">
        <f t="shared" si="23"/>
        <v>103226.86374</v>
      </c>
    </row>
    <row r="91" spans="1:11" x14ac:dyDescent="0.25">
      <c r="A91" s="67" t="s">
        <v>93</v>
      </c>
      <c r="B91" s="71" t="s">
        <v>17</v>
      </c>
      <c r="C91" s="74" t="s">
        <v>10</v>
      </c>
      <c r="D91" s="71" t="s">
        <v>20</v>
      </c>
      <c r="E91" s="74" t="s">
        <v>21</v>
      </c>
      <c r="F91" s="71">
        <v>91270</v>
      </c>
      <c r="G91" s="74">
        <v>1100</v>
      </c>
      <c r="H91" s="71">
        <f t="shared" si="20"/>
        <v>90170</v>
      </c>
      <c r="I91" s="74">
        <f t="shared" si="21"/>
        <v>16230.599999999999</v>
      </c>
      <c r="J91" s="81">
        <f t="shared" si="22"/>
        <v>106.40060000000001</v>
      </c>
      <c r="K91" s="81">
        <f t="shared" si="23"/>
        <v>106507.0006</v>
      </c>
    </row>
    <row r="92" spans="1:11" ht="15.75" thickBot="1" x14ac:dyDescent="0.3">
      <c r="A92" s="68" t="s">
        <v>93</v>
      </c>
      <c r="B92" s="72" t="s">
        <v>17</v>
      </c>
      <c r="C92" s="75" t="s">
        <v>113</v>
      </c>
      <c r="D92" s="72" t="s">
        <v>114</v>
      </c>
      <c r="E92" s="75" t="s">
        <v>115</v>
      </c>
      <c r="F92" s="72">
        <v>90470</v>
      </c>
      <c r="G92" s="75">
        <v>1100</v>
      </c>
      <c r="H92" s="72">
        <f t="shared" ref="H92" si="24">F92-G92</f>
        <v>89370</v>
      </c>
      <c r="I92" s="75">
        <f t="shared" ref="I92" si="25">H92*18%</f>
        <v>16086.599999999999</v>
      </c>
      <c r="J92" s="82">
        <f t="shared" ref="J92" si="26">(H92+I92)*0.1%</f>
        <v>105.45660000000001</v>
      </c>
      <c r="K92" s="82">
        <f t="shared" ref="K92" si="27">+H92+I92+J92</f>
        <v>105562.05660000001</v>
      </c>
    </row>
    <row r="93" spans="1:11" x14ac:dyDescent="0.25">
      <c r="A93" s="66" t="s">
        <v>93</v>
      </c>
      <c r="B93" s="70" t="s">
        <v>22</v>
      </c>
      <c r="C93" s="73" t="s">
        <v>10</v>
      </c>
      <c r="D93" s="70" t="s">
        <v>23</v>
      </c>
      <c r="E93" s="73" t="s">
        <v>24</v>
      </c>
      <c r="F93" s="70">
        <v>91493</v>
      </c>
      <c r="G93" s="73">
        <v>1100</v>
      </c>
      <c r="H93" s="70">
        <f t="shared" si="20"/>
        <v>90393</v>
      </c>
      <c r="I93" s="73">
        <f t="shared" si="21"/>
        <v>16270.74</v>
      </c>
      <c r="J93" s="80">
        <f t="shared" si="22"/>
        <v>106.66374</v>
      </c>
      <c r="K93" s="80">
        <f t="shared" si="23"/>
        <v>106770.40374000001</v>
      </c>
    </row>
    <row r="94" spans="1:11" ht="15.75" thickBot="1" x14ac:dyDescent="0.3">
      <c r="A94" s="68" t="s">
        <v>93</v>
      </c>
      <c r="B94" s="72" t="s">
        <v>22</v>
      </c>
      <c r="C94" s="75" t="s">
        <v>30</v>
      </c>
      <c r="D94" s="72" t="s">
        <v>37</v>
      </c>
      <c r="E94" s="75" t="s">
        <v>38</v>
      </c>
      <c r="F94" s="72">
        <v>90693</v>
      </c>
      <c r="G94" s="75">
        <v>1100</v>
      </c>
      <c r="H94" s="72">
        <f t="shared" si="20"/>
        <v>89593</v>
      </c>
      <c r="I94" s="75">
        <f t="shared" si="21"/>
        <v>16126.74</v>
      </c>
      <c r="J94" s="82">
        <f t="shared" si="22"/>
        <v>105.71974</v>
      </c>
      <c r="K94" s="82">
        <f t="shared" si="23"/>
        <v>105825.45974000001</v>
      </c>
    </row>
    <row r="95" spans="1:11" ht="15.75" thickBot="1" x14ac:dyDescent="0.3">
      <c r="A95" s="68" t="s">
        <v>93</v>
      </c>
      <c r="B95" s="30" t="s">
        <v>136</v>
      </c>
      <c r="C95" s="30" t="s">
        <v>10</v>
      </c>
      <c r="D95" s="30" t="s">
        <v>137</v>
      </c>
      <c r="E95" s="30" t="s">
        <v>138</v>
      </c>
      <c r="F95" s="140">
        <v>87237</v>
      </c>
      <c r="G95" s="30">
        <v>1100</v>
      </c>
      <c r="H95" s="30">
        <f t="shared" ref="H95" si="28">F95-G95</f>
        <v>86137</v>
      </c>
      <c r="I95" s="30">
        <f t="shared" ref="I95" si="29">H95*18%</f>
        <v>15504.66</v>
      </c>
      <c r="J95" s="21">
        <f t="shared" ref="J95" si="30">(H95+I95)*0.1%</f>
        <v>101.64166</v>
      </c>
      <c r="K95" s="22">
        <f t="shared" ref="K95" si="31">+H95+I95+J95</f>
        <v>101743.30166</v>
      </c>
    </row>
    <row r="96" spans="1:11" x14ac:dyDescent="0.25">
      <c r="A96" s="66" t="s">
        <v>93</v>
      </c>
      <c r="B96" s="70" t="s">
        <v>43</v>
      </c>
      <c r="C96" s="73" t="s">
        <v>10</v>
      </c>
      <c r="D96" s="70" t="s">
        <v>25</v>
      </c>
      <c r="E96" s="73" t="s">
        <v>26</v>
      </c>
      <c r="F96" s="70">
        <v>92688</v>
      </c>
      <c r="G96" s="73">
        <v>1100</v>
      </c>
      <c r="H96" s="70">
        <f t="shared" si="20"/>
        <v>91588</v>
      </c>
      <c r="I96" s="73">
        <f t="shared" si="21"/>
        <v>16485.84</v>
      </c>
      <c r="J96" s="80">
        <f t="shared" si="22"/>
        <v>108.07384</v>
      </c>
      <c r="K96" s="80">
        <f t="shared" si="23"/>
        <v>108181.91383999999</v>
      </c>
    </row>
    <row r="97" spans="1:13" ht="15.75" thickBot="1" x14ac:dyDescent="0.3">
      <c r="A97" s="68" t="s">
        <v>93</v>
      </c>
      <c r="B97" s="72" t="s">
        <v>43</v>
      </c>
      <c r="C97" s="75" t="s">
        <v>30</v>
      </c>
      <c r="D97" s="72" t="s">
        <v>41</v>
      </c>
      <c r="E97" s="75" t="s">
        <v>42</v>
      </c>
      <c r="F97" s="72">
        <v>91888</v>
      </c>
      <c r="G97" s="75">
        <v>1100</v>
      </c>
      <c r="H97" s="72">
        <f t="shared" si="20"/>
        <v>90788</v>
      </c>
      <c r="I97" s="75">
        <f t="shared" si="21"/>
        <v>16341.84</v>
      </c>
      <c r="J97" s="82">
        <f t="shared" si="22"/>
        <v>107.12984</v>
      </c>
      <c r="K97" s="82">
        <f t="shared" si="23"/>
        <v>107236.96983999999</v>
      </c>
    </row>
    <row r="98" spans="1:13" x14ac:dyDescent="0.25">
      <c r="A98" s="66" t="s">
        <v>93</v>
      </c>
      <c r="B98" s="70" t="s">
        <v>27</v>
      </c>
      <c r="C98" s="73" t="s">
        <v>10</v>
      </c>
      <c r="D98" s="70" t="s">
        <v>28</v>
      </c>
      <c r="E98" s="73" t="s">
        <v>29</v>
      </c>
      <c r="F98" s="70">
        <v>91753</v>
      </c>
      <c r="G98" s="73">
        <v>1100</v>
      </c>
      <c r="H98" s="70">
        <f t="shared" si="20"/>
        <v>90653</v>
      </c>
      <c r="I98" s="73">
        <f t="shared" si="21"/>
        <v>16317.539999999999</v>
      </c>
      <c r="J98" s="80">
        <f t="shared" si="22"/>
        <v>106.97054</v>
      </c>
      <c r="K98" s="80">
        <f t="shared" si="23"/>
        <v>107077.51053999999</v>
      </c>
    </row>
    <row r="99" spans="1:13" ht="15.75" thickBot="1" x14ac:dyDescent="0.3">
      <c r="A99" s="68" t="s">
        <v>93</v>
      </c>
      <c r="B99" s="72" t="s">
        <v>27</v>
      </c>
      <c r="C99" s="75" t="s">
        <v>30</v>
      </c>
      <c r="D99" s="72" t="s">
        <v>39</v>
      </c>
      <c r="E99" s="75" t="s">
        <v>40</v>
      </c>
      <c r="F99" s="72">
        <v>90953</v>
      </c>
      <c r="G99" s="75">
        <v>1100</v>
      </c>
      <c r="H99" s="72">
        <f t="shared" si="20"/>
        <v>89853</v>
      </c>
      <c r="I99" s="75">
        <f t="shared" si="21"/>
        <v>16173.539999999999</v>
      </c>
      <c r="J99" s="82">
        <f t="shared" si="22"/>
        <v>106.02654</v>
      </c>
      <c r="K99" s="82">
        <f t="shared" si="23"/>
        <v>106132.56654</v>
      </c>
    </row>
    <row r="100" spans="1:13" x14ac:dyDescent="0.25">
      <c r="A100" s="66" t="s">
        <v>93</v>
      </c>
      <c r="B100" s="70" t="s">
        <v>116</v>
      </c>
      <c r="C100" s="73" t="s">
        <v>105</v>
      </c>
      <c r="D100" s="70" t="s">
        <v>119</v>
      </c>
      <c r="E100" s="73" t="s">
        <v>106</v>
      </c>
      <c r="F100" s="70">
        <v>84393</v>
      </c>
      <c r="G100" s="73">
        <v>0</v>
      </c>
      <c r="H100" s="70">
        <f t="shared" si="20"/>
        <v>84393</v>
      </c>
      <c r="I100" s="73">
        <f t="shared" si="21"/>
        <v>15190.74</v>
      </c>
      <c r="J100" s="80">
        <f t="shared" si="22"/>
        <v>99.583740000000006</v>
      </c>
      <c r="K100" s="80">
        <f t="shared" si="23"/>
        <v>99683.323740000007</v>
      </c>
    </row>
    <row r="101" spans="1:13" x14ac:dyDescent="0.25">
      <c r="A101" s="67" t="s">
        <v>93</v>
      </c>
      <c r="B101" s="71" t="s">
        <v>116</v>
      </c>
      <c r="C101" s="74" t="s">
        <v>107</v>
      </c>
      <c r="D101" s="71" t="s">
        <v>120</v>
      </c>
      <c r="E101" s="74" t="s">
        <v>108</v>
      </c>
      <c r="F101" s="71">
        <v>83593</v>
      </c>
      <c r="G101" s="74">
        <v>0</v>
      </c>
      <c r="H101" s="71">
        <f t="shared" si="20"/>
        <v>83593</v>
      </c>
      <c r="I101" s="74">
        <f t="shared" si="21"/>
        <v>15046.74</v>
      </c>
      <c r="J101" s="81">
        <f t="shared" si="22"/>
        <v>98.639740000000003</v>
      </c>
      <c r="K101" s="81">
        <f t="shared" si="23"/>
        <v>98738.379740000004</v>
      </c>
    </row>
    <row r="102" spans="1:13" x14ac:dyDescent="0.25">
      <c r="A102" s="67" t="s">
        <v>93</v>
      </c>
      <c r="B102" s="71" t="s">
        <v>116</v>
      </c>
      <c r="C102" s="74" t="s">
        <v>109</v>
      </c>
      <c r="D102" s="71" t="s">
        <v>121</v>
      </c>
      <c r="E102" s="74" t="s">
        <v>110</v>
      </c>
      <c r="F102" s="71">
        <v>84893</v>
      </c>
      <c r="G102" s="74">
        <v>0</v>
      </c>
      <c r="H102" s="71">
        <f t="shared" si="20"/>
        <v>84893</v>
      </c>
      <c r="I102" s="74">
        <f t="shared" si="21"/>
        <v>15280.74</v>
      </c>
      <c r="J102" s="81">
        <f t="shared" si="22"/>
        <v>100.17374000000001</v>
      </c>
      <c r="K102" s="81">
        <f t="shared" si="23"/>
        <v>100273.91374</v>
      </c>
    </row>
    <row r="103" spans="1:13" ht="15.75" thickBot="1" x14ac:dyDescent="0.3">
      <c r="A103" s="68" t="s">
        <v>93</v>
      </c>
      <c r="B103" s="72" t="s">
        <v>116</v>
      </c>
      <c r="C103" s="75" t="s">
        <v>111</v>
      </c>
      <c r="D103" s="72" t="s">
        <v>122</v>
      </c>
      <c r="E103" s="75" t="s">
        <v>112</v>
      </c>
      <c r="F103" s="72">
        <v>84893</v>
      </c>
      <c r="G103" s="75">
        <v>0</v>
      </c>
      <c r="H103" s="72">
        <f t="shared" si="20"/>
        <v>84893</v>
      </c>
      <c r="I103" s="75">
        <f t="shared" si="21"/>
        <v>15280.74</v>
      </c>
      <c r="J103" s="82">
        <f t="shared" si="22"/>
        <v>100.17374000000001</v>
      </c>
      <c r="K103" s="82">
        <f t="shared" si="23"/>
        <v>100273.91374</v>
      </c>
    </row>
    <row r="104" spans="1:13" ht="14.25" customHeight="1" x14ac:dyDescent="0.25">
      <c r="A104" s="66" t="s">
        <v>45</v>
      </c>
      <c r="B104" s="70" t="s">
        <v>11</v>
      </c>
      <c r="C104" s="73" t="s">
        <v>10</v>
      </c>
      <c r="D104" s="70" t="s">
        <v>12</v>
      </c>
      <c r="E104" s="73" t="s">
        <v>13</v>
      </c>
      <c r="F104" s="70">
        <v>90593</v>
      </c>
      <c r="G104" s="73">
        <v>1100</v>
      </c>
      <c r="H104" s="70">
        <f t="shared" si="20"/>
        <v>89493</v>
      </c>
      <c r="I104" s="73">
        <f t="shared" si="21"/>
        <v>16108.74</v>
      </c>
      <c r="J104" s="80">
        <f t="shared" si="22"/>
        <v>105.60174000000001</v>
      </c>
      <c r="K104" s="80">
        <f t="shared" si="23"/>
        <v>105707.34174</v>
      </c>
      <c r="L104" s="53">
        <f>+H104+I104</f>
        <v>105601.74</v>
      </c>
      <c r="M104" s="53">
        <f>L104*30</f>
        <v>3168052.2</v>
      </c>
    </row>
    <row r="105" spans="1:13" x14ac:dyDescent="0.25">
      <c r="A105" s="67" t="s">
        <v>45</v>
      </c>
      <c r="B105" s="71" t="s">
        <v>11</v>
      </c>
      <c r="C105" s="74" t="s">
        <v>30</v>
      </c>
      <c r="D105" s="71" t="s">
        <v>31</v>
      </c>
      <c r="E105" s="74" t="s">
        <v>32</v>
      </c>
      <c r="F105" s="71">
        <v>89793</v>
      </c>
      <c r="G105" s="74">
        <v>1100</v>
      </c>
      <c r="H105" s="71">
        <f t="shared" si="20"/>
        <v>88693</v>
      </c>
      <c r="I105" s="74">
        <f t="shared" si="21"/>
        <v>15964.74</v>
      </c>
      <c r="J105" s="81">
        <f t="shared" si="22"/>
        <v>104.65774</v>
      </c>
      <c r="K105" s="81">
        <f t="shared" si="23"/>
        <v>104762.39774</v>
      </c>
      <c r="M105" s="53">
        <f>M104*0.1%</f>
        <v>3168.0522000000001</v>
      </c>
    </row>
    <row r="106" spans="1:13" x14ac:dyDescent="0.25">
      <c r="A106" s="67" t="s">
        <v>45</v>
      </c>
      <c r="B106" s="71" t="s">
        <v>11</v>
      </c>
      <c r="C106" s="74" t="s">
        <v>10</v>
      </c>
      <c r="D106" s="71" t="s">
        <v>15</v>
      </c>
      <c r="E106" s="74" t="s">
        <v>16</v>
      </c>
      <c r="F106" s="71">
        <v>89793</v>
      </c>
      <c r="G106" s="74">
        <v>1100</v>
      </c>
      <c r="H106" s="71">
        <f t="shared" si="20"/>
        <v>88693</v>
      </c>
      <c r="I106" s="74">
        <f t="shared" si="21"/>
        <v>15964.74</v>
      </c>
      <c r="J106" s="81">
        <f t="shared" si="22"/>
        <v>104.65774</v>
      </c>
      <c r="K106" s="81">
        <f t="shared" si="23"/>
        <v>104762.39774</v>
      </c>
      <c r="M106" s="53">
        <f>M104-M105</f>
        <v>3164884.1478000004</v>
      </c>
    </row>
    <row r="107" spans="1:13" ht="15.75" customHeight="1" thickBot="1" x14ac:dyDescent="0.3">
      <c r="A107" s="68" t="s">
        <v>45</v>
      </c>
      <c r="B107" s="72" t="s">
        <v>11</v>
      </c>
      <c r="C107" s="75" t="s">
        <v>30</v>
      </c>
      <c r="D107" s="72" t="s">
        <v>33</v>
      </c>
      <c r="E107" s="75" t="s">
        <v>34</v>
      </c>
      <c r="F107" s="72">
        <v>88993</v>
      </c>
      <c r="G107" s="75">
        <v>1100</v>
      </c>
      <c r="H107" s="72">
        <f t="shared" si="20"/>
        <v>87893</v>
      </c>
      <c r="I107" s="75">
        <f t="shared" si="21"/>
        <v>15820.74</v>
      </c>
      <c r="J107" s="82">
        <f t="shared" si="22"/>
        <v>103.71374</v>
      </c>
      <c r="K107" s="82">
        <f t="shared" si="23"/>
        <v>103817.45374000001</v>
      </c>
      <c r="M107" s="241">
        <v>-553330</v>
      </c>
    </row>
    <row r="108" spans="1:13" x14ac:dyDescent="0.25">
      <c r="A108" s="66" t="s">
        <v>45</v>
      </c>
      <c r="B108" s="70" t="s">
        <v>17</v>
      </c>
      <c r="C108" s="73" t="s">
        <v>10</v>
      </c>
      <c r="D108" s="70" t="s">
        <v>18</v>
      </c>
      <c r="E108" s="73" t="s">
        <v>19</v>
      </c>
      <c r="F108" s="70">
        <v>89366</v>
      </c>
      <c r="G108" s="73">
        <v>1100</v>
      </c>
      <c r="H108" s="70">
        <f t="shared" si="20"/>
        <v>88266</v>
      </c>
      <c r="I108" s="73">
        <f t="shared" si="21"/>
        <v>15887.88</v>
      </c>
      <c r="J108" s="80">
        <f t="shared" si="22"/>
        <v>104.15388</v>
      </c>
      <c r="K108" s="80">
        <f t="shared" si="23"/>
        <v>104258.03388</v>
      </c>
      <c r="M108" s="119">
        <f>SUM(M106:M107)</f>
        <v>2611554.1478000004</v>
      </c>
    </row>
    <row r="109" spans="1:13" x14ac:dyDescent="0.25">
      <c r="A109" s="67" t="s">
        <v>45</v>
      </c>
      <c r="B109" s="71" t="s">
        <v>17</v>
      </c>
      <c r="C109" s="74" t="s">
        <v>30</v>
      </c>
      <c r="D109" s="71" t="s">
        <v>35</v>
      </c>
      <c r="E109" s="74" t="s">
        <v>36</v>
      </c>
      <c r="F109" s="71">
        <v>88566</v>
      </c>
      <c r="G109" s="74">
        <v>1100</v>
      </c>
      <c r="H109" s="71">
        <f t="shared" ref="H109:H143" si="32">F109-G109</f>
        <v>87466</v>
      </c>
      <c r="I109" s="74">
        <f t="shared" ref="I109:I143" si="33">H109*18%</f>
        <v>15743.88</v>
      </c>
      <c r="J109" s="81">
        <f t="shared" ref="J109:J143" si="34">(H109+I109)*0.1%</f>
        <v>103.20988000000001</v>
      </c>
      <c r="K109" s="81">
        <f t="shared" ref="K109:K143" si="35">+H109+I109+J109</f>
        <v>103313.08988</v>
      </c>
    </row>
    <row r="110" spans="1:13" x14ac:dyDescent="0.25">
      <c r="A110" s="67" t="s">
        <v>45</v>
      </c>
      <c r="B110" s="71" t="s">
        <v>17</v>
      </c>
      <c r="C110" s="74" t="s">
        <v>10</v>
      </c>
      <c r="D110" s="71" t="s">
        <v>20</v>
      </c>
      <c r="E110" s="74" t="s">
        <v>21</v>
      </c>
      <c r="F110" s="71">
        <v>91853</v>
      </c>
      <c r="G110" s="74">
        <v>1100</v>
      </c>
      <c r="H110" s="71">
        <f t="shared" si="32"/>
        <v>90753</v>
      </c>
      <c r="I110" s="74">
        <f t="shared" si="33"/>
        <v>16335.539999999999</v>
      </c>
      <c r="J110" s="81">
        <f t="shared" si="34"/>
        <v>107.08853999999999</v>
      </c>
      <c r="K110" s="81">
        <f t="shared" si="35"/>
        <v>107195.62853999999</v>
      </c>
    </row>
    <row r="111" spans="1:13" ht="15.75" thickBot="1" x14ac:dyDescent="0.3">
      <c r="A111" s="68" t="s">
        <v>45</v>
      </c>
      <c r="B111" s="72" t="s">
        <v>17</v>
      </c>
      <c r="C111" s="75" t="s">
        <v>113</v>
      </c>
      <c r="D111" s="72" t="s">
        <v>114</v>
      </c>
      <c r="E111" s="75" t="s">
        <v>115</v>
      </c>
      <c r="F111" s="72">
        <v>91053</v>
      </c>
      <c r="G111" s="75">
        <v>1100</v>
      </c>
      <c r="H111" s="72">
        <f t="shared" ref="H111" si="36">F111-G111</f>
        <v>89953</v>
      </c>
      <c r="I111" s="75">
        <f t="shared" ref="I111" si="37">H111*18%</f>
        <v>16191.539999999999</v>
      </c>
      <c r="J111" s="82">
        <f t="shared" ref="J111" si="38">(H111+I111)*0.1%</f>
        <v>106.14453999999999</v>
      </c>
      <c r="K111" s="82">
        <f t="shared" ref="K111" si="39">+H111+I111+J111</f>
        <v>106250.68453999999</v>
      </c>
    </row>
    <row r="112" spans="1:13" x14ac:dyDescent="0.25">
      <c r="A112" s="66" t="s">
        <v>45</v>
      </c>
      <c r="B112" s="70" t="s">
        <v>22</v>
      </c>
      <c r="C112" s="73" t="s">
        <v>10</v>
      </c>
      <c r="D112" s="70" t="s">
        <v>23</v>
      </c>
      <c r="E112" s="73" t="s">
        <v>24</v>
      </c>
      <c r="F112" s="70">
        <v>91379</v>
      </c>
      <c r="G112" s="73">
        <v>1100</v>
      </c>
      <c r="H112" s="70">
        <f t="shared" si="32"/>
        <v>90279</v>
      </c>
      <c r="I112" s="73">
        <f t="shared" si="33"/>
        <v>16250.22</v>
      </c>
      <c r="J112" s="80">
        <f t="shared" si="34"/>
        <v>106.52922000000001</v>
      </c>
      <c r="K112" s="80">
        <f t="shared" si="35"/>
        <v>106635.74922</v>
      </c>
    </row>
    <row r="113" spans="1:11" x14ac:dyDescent="0.25">
      <c r="A113" s="127" t="s">
        <v>45</v>
      </c>
      <c r="B113" s="128" t="s">
        <v>22</v>
      </c>
      <c r="C113" s="129" t="s">
        <v>30</v>
      </c>
      <c r="D113" s="128" t="s">
        <v>37</v>
      </c>
      <c r="E113" s="129" t="s">
        <v>38</v>
      </c>
      <c r="F113" s="128">
        <v>90579</v>
      </c>
      <c r="G113" s="129">
        <v>1100</v>
      </c>
      <c r="H113" s="128">
        <f t="shared" si="32"/>
        <v>89479</v>
      </c>
      <c r="I113" s="129">
        <f t="shared" si="33"/>
        <v>16106.22</v>
      </c>
      <c r="J113" s="130">
        <f t="shared" si="34"/>
        <v>105.58522000000001</v>
      </c>
      <c r="K113" s="130">
        <f t="shared" si="35"/>
        <v>105690.80521999999</v>
      </c>
    </row>
    <row r="114" spans="1:11" x14ac:dyDescent="0.25">
      <c r="A114" s="29" t="s">
        <v>45</v>
      </c>
      <c r="B114" s="30" t="s">
        <v>136</v>
      </c>
      <c r="C114" s="30" t="s">
        <v>10</v>
      </c>
      <c r="D114" s="30" t="s">
        <v>137</v>
      </c>
      <c r="E114" s="30" t="s">
        <v>138</v>
      </c>
      <c r="F114" s="30">
        <v>87793</v>
      </c>
      <c r="G114" s="30">
        <v>1100</v>
      </c>
      <c r="H114" s="30">
        <f t="shared" si="32"/>
        <v>86693</v>
      </c>
      <c r="I114" s="30">
        <f t="shared" si="33"/>
        <v>15604.74</v>
      </c>
      <c r="J114" s="21">
        <f t="shared" si="34"/>
        <v>102.29774</v>
      </c>
      <c r="K114" s="22">
        <f t="shared" si="35"/>
        <v>102400.03774</v>
      </c>
    </row>
    <row r="115" spans="1:11" x14ac:dyDescent="0.25">
      <c r="A115" s="131" t="s">
        <v>45</v>
      </c>
      <c r="B115" s="132" t="s">
        <v>43</v>
      </c>
      <c r="C115" s="133" t="s">
        <v>10</v>
      </c>
      <c r="D115" s="132" t="s">
        <v>25</v>
      </c>
      <c r="E115" s="133" t="s">
        <v>26</v>
      </c>
      <c r="F115" s="132">
        <v>93394</v>
      </c>
      <c r="G115" s="133">
        <v>1100</v>
      </c>
      <c r="H115" s="132">
        <f t="shared" si="32"/>
        <v>92294</v>
      </c>
      <c r="I115" s="133">
        <f t="shared" si="33"/>
        <v>16612.919999999998</v>
      </c>
      <c r="J115" s="134">
        <f t="shared" si="34"/>
        <v>108.90692</v>
      </c>
      <c r="K115" s="134">
        <f t="shared" si="35"/>
        <v>109015.82691999999</v>
      </c>
    </row>
    <row r="116" spans="1:11" ht="15.75" thickBot="1" x14ac:dyDescent="0.3">
      <c r="A116" s="68" t="s">
        <v>45</v>
      </c>
      <c r="B116" s="72" t="s">
        <v>43</v>
      </c>
      <c r="C116" s="75" t="s">
        <v>30</v>
      </c>
      <c r="D116" s="72" t="s">
        <v>41</v>
      </c>
      <c r="E116" s="75" t="s">
        <v>42</v>
      </c>
      <c r="F116" s="72">
        <v>92594</v>
      </c>
      <c r="G116" s="75">
        <v>1100</v>
      </c>
      <c r="H116" s="72">
        <f t="shared" si="32"/>
        <v>91494</v>
      </c>
      <c r="I116" s="75">
        <f t="shared" si="33"/>
        <v>16468.919999999998</v>
      </c>
      <c r="J116" s="82">
        <f t="shared" si="34"/>
        <v>107.96292</v>
      </c>
      <c r="K116" s="82">
        <f t="shared" si="35"/>
        <v>108070.88292</v>
      </c>
    </row>
    <row r="117" spans="1:11" x14ac:dyDescent="0.25">
      <c r="A117" s="66" t="s">
        <v>45</v>
      </c>
      <c r="B117" s="70" t="s">
        <v>27</v>
      </c>
      <c r="C117" s="73" t="s">
        <v>10</v>
      </c>
      <c r="D117" s="70" t="s">
        <v>28</v>
      </c>
      <c r="E117" s="73" t="s">
        <v>29</v>
      </c>
      <c r="F117" s="70">
        <v>92001</v>
      </c>
      <c r="G117" s="73">
        <v>1100</v>
      </c>
      <c r="H117" s="70">
        <f t="shared" si="32"/>
        <v>90901</v>
      </c>
      <c r="I117" s="73">
        <f t="shared" si="33"/>
        <v>16362.18</v>
      </c>
      <c r="J117" s="80">
        <f t="shared" si="34"/>
        <v>107.26317999999999</v>
      </c>
      <c r="K117" s="80">
        <f t="shared" si="35"/>
        <v>107370.44317999999</v>
      </c>
    </row>
    <row r="118" spans="1:11" ht="15.75" thickBot="1" x14ac:dyDescent="0.3">
      <c r="A118" s="68" t="s">
        <v>45</v>
      </c>
      <c r="B118" s="72" t="s">
        <v>27</v>
      </c>
      <c r="C118" s="75" t="s">
        <v>30</v>
      </c>
      <c r="D118" s="72" t="s">
        <v>39</v>
      </c>
      <c r="E118" s="75" t="s">
        <v>40</v>
      </c>
      <c r="F118" s="72">
        <v>91201</v>
      </c>
      <c r="G118" s="75">
        <v>1100</v>
      </c>
      <c r="H118" s="72">
        <f t="shared" si="32"/>
        <v>90101</v>
      </c>
      <c r="I118" s="75">
        <f t="shared" si="33"/>
        <v>16218.18</v>
      </c>
      <c r="J118" s="82">
        <f t="shared" si="34"/>
        <v>106.31917999999999</v>
      </c>
      <c r="K118" s="82">
        <f t="shared" si="35"/>
        <v>106425.49918</v>
      </c>
    </row>
    <row r="119" spans="1:11" x14ac:dyDescent="0.25">
      <c r="A119" s="66" t="s">
        <v>45</v>
      </c>
      <c r="B119" s="70" t="s">
        <v>116</v>
      </c>
      <c r="C119" s="73" t="s">
        <v>105</v>
      </c>
      <c r="D119" s="70" t="s">
        <v>119</v>
      </c>
      <c r="E119" s="73" t="s">
        <v>106</v>
      </c>
      <c r="F119" s="70">
        <v>84466</v>
      </c>
      <c r="G119" s="73">
        <v>0</v>
      </c>
      <c r="H119" s="70">
        <f t="shared" si="32"/>
        <v>84466</v>
      </c>
      <c r="I119" s="73">
        <f t="shared" si="33"/>
        <v>15203.88</v>
      </c>
      <c r="J119" s="80">
        <f t="shared" si="34"/>
        <v>99.669880000000006</v>
      </c>
      <c r="K119" s="80">
        <f t="shared" si="35"/>
        <v>99769.549880000006</v>
      </c>
    </row>
    <row r="120" spans="1:11" x14ac:dyDescent="0.25">
      <c r="A120" s="67" t="s">
        <v>45</v>
      </c>
      <c r="B120" s="71" t="s">
        <v>116</v>
      </c>
      <c r="C120" s="74" t="s">
        <v>107</v>
      </c>
      <c r="D120" s="71" t="s">
        <v>120</v>
      </c>
      <c r="E120" s="74" t="s">
        <v>108</v>
      </c>
      <c r="F120" s="71">
        <v>83666</v>
      </c>
      <c r="G120" s="74">
        <v>0</v>
      </c>
      <c r="H120" s="71">
        <f t="shared" si="32"/>
        <v>83666</v>
      </c>
      <c r="I120" s="74">
        <f t="shared" si="33"/>
        <v>15059.88</v>
      </c>
      <c r="J120" s="81">
        <f t="shared" si="34"/>
        <v>98.725880000000004</v>
      </c>
      <c r="K120" s="81">
        <f t="shared" si="35"/>
        <v>98824.605880000003</v>
      </c>
    </row>
    <row r="121" spans="1:11" x14ac:dyDescent="0.25">
      <c r="A121" s="67" t="s">
        <v>45</v>
      </c>
      <c r="B121" s="71" t="s">
        <v>116</v>
      </c>
      <c r="C121" s="74" t="s">
        <v>109</v>
      </c>
      <c r="D121" s="71" t="s">
        <v>121</v>
      </c>
      <c r="E121" s="74" t="s">
        <v>110</v>
      </c>
      <c r="F121" s="71">
        <v>84966</v>
      </c>
      <c r="G121" s="74">
        <v>0</v>
      </c>
      <c r="H121" s="71">
        <f t="shared" si="32"/>
        <v>84966</v>
      </c>
      <c r="I121" s="74">
        <f t="shared" si="33"/>
        <v>15293.88</v>
      </c>
      <c r="J121" s="81">
        <f t="shared" si="34"/>
        <v>100.25988000000001</v>
      </c>
      <c r="K121" s="81">
        <f t="shared" si="35"/>
        <v>100360.13988</v>
      </c>
    </row>
    <row r="122" spans="1:11" ht="15.75" thickBot="1" x14ac:dyDescent="0.3">
      <c r="A122" s="68" t="s">
        <v>45</v>
      </c>
      <c r="B122" s="72" t="s">
        <v>116</v>
      </c>
      <c r="C122" s="75" t="s">
        <v>111</v>
      </c>
      <c r="D122" s="72" t="s">
        <v>122</v>
      </c>
      <c r="E122" s="75" t="s">
        <v>112</v>
      </c>
      <c r="F122" s="72">
        <v>84966</v>
      </c>
      <c r="G122" s="75">
        <v>0</v>
      </c>
      <c r="H122" s="72">
        <f t="shared" si="32"/>
        <v>84966</v>
      </c>
      <c r="I122" s="75">
        <f t="shared" si="33"/>
        <v>15293.88</v>
      </c>
      <c r="J122" s="82">
        <f t="shared" si="34"/>
        <v>100.25988000000001</v>
      </c>
      <c r="K122" s="82">
        <f t="shared" si="35"/>
        <v>100360.13988</v>
      </c>
    </row>
    <row r="123" spans="1:11" x14ac:dyDescent="0.25">
      <c r="A123" s="66" t="s">
        <v>104</v>
      </c>
      <c r="B123" s="70" t="s">
        <v>11</v>
      </c>
      <c r="C123" s="73" t="s">
        <v>10</v>
      </c>
      <c r="D123" s="70" t="s">
        <v>12</v>
      </c>
      <c r="E123" s="73" t="s">
        <v>13</v>
      </c>
      <c r="F123" s="70">
        <v>90336</v>
      </c>
      <c r="G123" s="73">
        <v>1100</v>
      </c>
      <c r="H123" s="70">
        <f t="shared" si="32"/>
        <v>89236</v>
      </c>
      <c r="I123" s="73">
        <f t="shared" si="33"/>
        <v>16062.48</v>
      </c>
      <c r="J123" s="80">
        <f t="shared" si="34"/>
        <v>105.29848</v>
      </c>
      <c r="K123" s="80">
        <f t="shared" si="35"/>
        <v>105403.77847999999</v>
      </c>
    </row>
    <row r="124" spans="1:11" x14ac:dyDescent="0.25">
      <c r="A124" s="67" t="s">
        <v>104</v>
      </c>
      <c r="B124" s="71" t="s">
        <v>11</v>
      </c>
      <c r="C124" s="74" t="s">
        <v>30</v>
      </c>
      <c r="D124" s="71" t="s">
        <v>31</v>
      </c>
      <c r="E124" s="74" t="s">
        <v>32</v>
      </c>
      <c r="F124" s="71">
        <v>89536</v>
      </c>
      <c r="G124" s="74">
        <v>1100</v>
      </c>
      <c r="H124" s="71">
        <f t="shared" si="32"/>
        <v>88436</v>
      </c>
      <c r="I124" s="74">
        <f t="shared" si="33"/>
        <v>15918.48</v>
      </c>
      <c r="J124" s="81">
        <f t="shared" si="34"/>
        <v>104.35448</v>
      </c>
      <c r="K124" s="81">
        <f t="shared" si="35"/>
        <v>104458.83447999999</v>
      </c>
    </row>
    <row r="125" spans="1:11" x14ac:dyDescent="0.25">
      <c r="A125" s="67" t="s">
        <v>104</v>
      </c>
      <c r="B125" s="71" t="s">
        <v>11</v>
      </c>
      <c r="C125" s="74" t="s">
        <v>10</v>
      </c>
      <c r="D125" s="71" t="s">
        <v>15</v>
      </c>
      <c r="E125" s="74" t="s">
        <v>16</v>
      </c>
      <c r="F125" s="71">
        <v>89536</v>
      </c>
      <c r="G125" s="74">
        <v>1100</v>
      </c>
      <c r="H125" s="71">
        <f t="shared" si="32"/>
        <v>88436</v>
      </c>
      <c r="I125" s="74">
        <f t="shared" si="33"/>
        <v>15918.48</v>
      </c>
      <c r="J125" s="81">
        <f t="shared" si="34"/>
        <v>104.35448</v>
      </c>
      <c r="K125" s="81">
        <f t="shared" si="35"/>
        <v>104458.83447999999</v>
      </c>
    </row>
    <row r="126" spans="1:11" ht="15.75" thickBot="1" x14ac:dyDescent="0.3">
      <c r="A126" s="68" t="s">
        <v>104</v>
      </c>
      <c r="B126" s="72" t="s">
        <v>11</v>
      </c>
      <c r="C126" s="75" t="s">
        <v>30</v>
      </c>
      <c r="D126" s="72" t="s">
        <v>33</v>
      </c>
      <c r="E126" s="75" t="s">
        <v>34</v>
      </c>
      <c r="F126" s="72">
        <v>88736</v>
      </c>
      <c r="G126" s="75">
        <v>1100</v>
      </c>
      <c r="H126" s="72">
        <f t="shared" si="32"/>
        <v>87636</v>
      </c>
      <c r="I126" s="75">
        <f t="shared" si="33"/>
        <v>15774.48</v>
      </c>
      <c r="J126" s="82">
        <f t="shared" si="34"/>
        <v>103.41047999999999</v>
      </c>
      <c r="K126" s="82">
        <f t="shared" si="35"/>
        <v>103513.89048</v>
      </c>
    </row>
    <row r="127" spans="1:11" x14ac:dyDescent="0.25">
      <c r="A127" s="66" t="s">
        <v>104</v>
      </c>
      <c r="B127" s="70" t="s">
        <v>17</v>
      </c>
      <c r="C127" s="73" t="s">
        <v>10</v>
      </c>
      <c r="D127" s="70" t="s">
        <v>18</v>
      </c>
      <c r="E127" s="73" t="s">
        <v>19</v>
      </c>
      <c r="F127" s="70">
        <v>89412</v>
      </c>
      <c r="G127" s="73">
        <v>1100</v>
      </c>
      <c r="H127" s="70">
        <f t="shared" si="32"/>
        <v>88312</v>
      </c>
      <c r="I127" s="73">
        <f t="shared" si="33"/>
        <v>15896.16</v>
      </c>
      <c r="J127" s="80">
        <f t="shared" si="34"/>
        <v>104.20816000000001</v>
      </c>
      <c r="K127" s="80">
        <f t="shared" si="35"/>
        <v>104312.36816</v>
      </c>
    </row>
    <row r="128" spans="1:11" x14ac:dyDescent="0.25">
      <c r="A128" s="67" t="s">
        <v>104</v>
      </c>
      <c r="B128" s="71" t="s">
        <v>17</v>
      </c>
      <c r="C128" s="74" t="s">
        <v>30</v>
      </c>
      <c r="D128" s="71" t="s">
        <v>35</v>
      </c>
      <c r="E128" s="74" t="s">
        <v>36</v>
      </c>
      <c r="F128" s="71">
        <v>88612</v>
      </c>
      <c r="G128" s="74">
        <v>1100</v>
      </c>
      <c r="H128" s="71">
        <f t="shared" si="32"/>
        <v>87512</v>
      </c>
      <c r="I128" s="74">
        <f t="shared" si="33"/>
        <v>15752.16</v>
      </c>
      <c r="J128" s="81">
        <f t="shared" si="34"/>
        <v>103.26416</v>
      </c>
      <c r="K128" s="81">
        <f t="shared" si="35"/>
        <v>103367.42416000001</v>
      </c>
    </row>
    <row r="129" spans="1:11" x14ac:dyDescent="0.25">
      <c r="A129" s="67" t="s">
        <v>104</v>
      </c>
      <c r="B129" s="71" t="s">
        <v>17</v>
      </c>
      <c r="C129" s="74" t="s">
        <v>10</v>
      </c>
      <c r="D129" s="71" t="s">
        <v>20</v>
      </c>
      <c r="E129" s="74" t="s">
        <v>21</v>
      </c>
      <c r="F129" s="71">
        <v>91757</v>
      </c>
      <c r="G129" s="74">
        <v>1100</v>
      </c>
      <c r="H129" s="71">
        <f t="shared" si="32"/>
        <v>90657</v>
      </c>
      <c r="I129" s="74">
        <f t="shared" si="33"/>
        <v>16318.26</v>
      </c>
      <c r="J129" s="81">
        <f t="shared" si="34"/>
        <v>106.97525999999999</v>
      </c>
      <c r="K129" s="81">
        <f t="shared" si="35"/>
        <v>107082.23526</v>
      </c>
    </row>
    <row r="130" spans="1:11" ht="15.75" thickBot="1" x14ac:dyDescent="0.3">
      <c r="A130" s="68" t="s">
        <v>104</v>
      </c>
      <c r="B130" s="72" t="s">
        <v>17</v>
      </c>
      <c r="C130" s="75" t="s">
        <v>113</v>
      </c>
      <c r="D130" s="72" t="s">
        <v>114</v>
      </c>
      <c r="E130" s="75" t="s">
        <v>115</v>
      </c>
      <c r="F130" s="72">
        <v>90957</v>
      </c>
      <c r="G130" s="75">
        <v>1100</v>
      </c>
      <c r="H130" s="72">
        <v>100272</v>
      </c>
      <c r="I130" s="75">
        <v>18048.96</v>
      </c>
      <c r="J130" s="82">
        <v>118.32</v>
      </c>
      <c r="K130" s="82">
        <v>118439.28</v>
      </c>
    </row>
    <row r="131" spans="1:11" x14ac:dyDescent="0.25">
      <c r="A131" s="66" t="s">
        <v>104</v>
      </c>
      <c r="B131" s="70" t="s">
        <v>22</v>
      </c>
      <c r="C131" s="73" t="s">
        <v>10</v>
      </c>
      <c r="D131" s="70" t="s">
        <v>23</v>
      </c>
      <c r="E131" s="73" t="s">
        <v>24</v>
      </c>
      <c r="F131" s="70">
        <v>91774</v>
      </c>
      <c r="G131" s="73">
        <v>1100</v>
      </c>
      <c r="H131" s="70">
        <f t="shared" si="32"/>
        <v>90674</v>
      </c>
      <c r="I131" s="73">
        <f t="shared" si="33"/>
        <v>16321.32</v>
      </c>
      <c r="J131" s="80">
        <f t="shared" si="34"/>
        <v>106.99532000000001</v>
      </c>
      <c r="K131" s="80">
        <f t="shared" si="35"/>
        <v>107102.31532000001</v>
      </c>
    </row>
    <row r="132" spans="1:11" ht="15.75" thickBot="1" x14ac:dyDescent="0.3">
      <c r="A132" s="68" t="s">
        <v>104</v>
      </c>
      <c r="B132" s="72" t="s">
        <v>22</v>
      </c>
      <c r="C132" s="75" t="s">
        <v>30</v>
      </c>
      <c r="D132" s="72" t="s">
        <v>37</v>
      </c>
      <c r="E132" s="75" t="s">
        <v>38</v>
      </c>
      <c r="F132" s="72">
        <v>90974</v>
      </c>
      <c r="G132" s="75">
        <v>1100</v>
      </c>
      <c r="H132" s="72">
        <f t="shared" si="32"/>
        <v>89874</v>
      </c>
      <c r="I132" s="75">
        <f t="shared" si="33"/>
        <v>16177.32</v>
      </c>
      <c r="J132" s="82">
        <f t="shared" si="34"/>
        <v>106.05132</v>
      </c>
      <c r="K132" s="82">
        <f t="shared" si="35"/>
        <v>106157.37132000001</v>
      </c>
    </row>
    <row r="133" spans="1:11" ht="15.75" thickBot="1" x14ac:dyDescent="0.3">
      <c r="A133" s="68" t="s">
        <v>104</v>
      </c>
      <c r="B133" s="30" t="s">
        <v>136</v>
      </c>
      <c r="C133" s="30" t="s">
        <v>10</v>
      </c>
      <c r="D133" s="30" t="s">
        <v>137</v>
      </c>
      <c r="E133" s="30" t="s">
        <v>138</v>
      </c>
      <c r="F133" s="140">
        <v>87736</v>
      </c>
      <c r="G133" s="30">
        <v>1100</v>
      </c>
      <c r="H133" s="30">
        <f t="shared" ref="H133" si="40">F133-G133</f>
        <v>86636</v>
      </c>
      <c r="I133" s="30">
        <f t="shared" ref="I133" si="41">H133*18%</f>
        <v>15594.48</v>
      </c>
      <c r="J133" s="21">
        <f t="shared" ref="J133" si="42">(H133+I133)*0.1%</f>
        <v>102.23048</v>
      </c>
      <c r="K133" s="22">
        <f t="shared" ref="K133" si="43">+H133+I133+J133</f>
        <v>102332.71047999999</v>
      </c>
    </row>
    <row r="134" spans="1:11" x14ac:dyDescent="0.25">
      <c r="A134" s="66" t="s">
        <v>104</v>
      </c>
      <c r="B134" s="70" t="s">
        <v>43</v>
      </c>
      <c r="C134" s="73" t="s">
        <v>10</v>
      </c>
      <c r="D134" s="70" t="s">
        <v>25</v>
      </c>
      <c r="E134" s="73" t="s">
        <v>26</v>
      </c>
      <c r="F134" s="70">
        <v>93395</v>
      </c>
      <c r="G134" s="73">
        <v>1100</v>
      </c>
      <c r="H134" s="70">
        <f t="shared" si="32"/>
        <v>92295</v>
      </c>
      <c r="I134" s="73">
        <f t="shared" si="33"/>
        <v>16613.099999999999</v>
      </c>
      <c r="J134" s="80">
        <f t="shared" si="34"/>
        <v>108.9081</v>
      </c>
      <c r="K134" s="80">
        <f t="shared" si="35"/>
        <v>109017.00810000001</v>
      </c>
    </row>
    <row r="135" spans="1:11" ht="15.75" thickBot="1" x14ac:dyDescent="0.3">
      <c r="A135" s="68" t="s">
        <v>104</v>
      </c>
      <c r="B135" s="72" t="s">
        <v>43</v>
      </c>
      <c r="C135" s="75" t="s">
        <v>30</v>
      </c>
      <c r="D135" s="72" t="s">
        <v>41</v>
      </c>
      <c r="E135" s="75" t="s">
        <v>42</v>
      </c>
      <c r="F135" s="72">
        <v>92595</v>
      </c>
      <c r="G135" s="75">
        <v>1100</v>
      </c>
      <c r="H135" s="72">
        <f t="shared" si="32"/>
        <v>91495</v>
      </c>
      <c r="I135" s="75">
        <f t="shared" si="33"/>
        <v>16469.099999999999</v>
      </c>
      <c r="J135" s="82">
        <f t="shared" si="34"/>
        <v>107.9641</v>
      </c>
      <c r="K135" s="82">
        <f t="shared" si="35"/>
        <v>108072.0641</v>
      </c>
    </row>
    <row r="136" spans="1:11" x14ac:dyDescent="0.25">
      <c r="A136" s="66" t="s">
        <v>104</v>
      </c>
      <c r="B136" s="70" t="s">
        <v>27</v>
      </c>
      <c r="C136" s="73" t="s">
        <v>10</v>
      </c>
      <c r="D136" s="70" t="s">
        <v>28</v>
      </c>
      <c r="E136" s="73" t="s">
        <v>29</v>
      </c>
      <c r="F136" s="70">
        <v>92153</v>
      </c>
      <c r="G136" s="73">
        <v>1100</v>
      </c>
      <c r="H136" s="70">
        <f t="shared" si="32"/>
        <v>91053</v>
      </c>
      <c r="I136" s="73">
        <f t="shared" si="33"/>
        <v>16389.54</v>
      </c>
      <c r="J136" s="80">
        <f t="shared" si="34"/>
        <v>107.44254000000001</v>
      </c>
      <c r="K136" s="80">
        <f t="shared" si="35"/>
        <v>107549.98254000001</v>
      </c>
    </row>
    <row r="137" spans="1:11" ht="15.75" thickBot="1" x14ac:dyDescent="0.3">
      <c r="A137" s="68" t="s">
        <v>104</v>
      </c>
      <c r="B137" s="72" t="s">
        <v>27</v>
      </c>
      <c r="C137" s="75" t="s">
        <v>30</v>
      </c>
      <c r="D137" s="72" t="s">
        <v>39</v>
      </c>
      <c r="E137" s="75" t="s">
        <v>40</v>
      </c>
      <c r="F137" s="72">
        <v>91353</v>
      </c>
      <c r="G137" s="75">
        <v>1100</v>
      </c>
      <c r="H137" s="72">
        <f t="shared" si="32"/>
        <v>90253</v>
      </c>
      <c r="I137" s="75">
        <f t="shared" si="33"/>
        <v>16245.539999999999</v>
      </c>
      <c r="J137" s="82">
        <f t="shared" si="34"/>
        <v>106.49853999999999</v>
      </c>
      <c r="K137" s="82">
        <f t="shared" si="35"/>
        <v>106605.03853999999</v>
      </c>
    </row>
    <row r="138" spans="1:11" x14ac:dyDescent="0.25">
      <c r="A138" s="66" t="s">
        <v>104</v>
      </c>
      <c r="B138" s="70" t="s">
        <v>116</v>
      </c>
      <c r="C138" s="73" t="s">
        <v>105</v>
      </c>
      <c r="D138" s="70" t="s">
        <v>119</v>
      </c>
      <c r="E138" s="73" t="s">
        <v>106</v>
      </c>
      <c r="F138" s="70">
        <v>84512</v>
      </c>
      <c r="G138" s="73">
        <v>0</v>
      </c>
      <c r="H138" s="70">
        <f t="shared" si="32"/>
        <v>84512</v>
      </c>
      <c r="I138" s="73">
        <f t="shared" si="33"/>
        <v>15212.16</v>
      </c>
      <c r="J138" s="80">
        <f t="shared" si="34"/>
        <v>99.724160000000012</v>
      </c>
      <c r="K138" s="80">
        <f t="shared" si="35"/>
        <v>99823.884160000001</v>
      </c>
    </row>
    <row r="139" spans="1:11" x14ac:dyDescent="0.25">
      <c r="A139" s="67" t="s">
        <v>104</v>
      </c>
      <c r="B139" s="71" t="s">
        <v>116</v>
      </c>
      <c r="C139" s="74" t="s">
        <v>107</v>
      </c>
      <c r="D139" s="71" t="s">
        <v>120</v>
      </c>
      <c r="E139" s="74" t="s">
        <v>108</v>
      </c>
      <c r="F139" s="71">
        <v>83712</v>
      </c>
      <c r="G139" s="74">
        <v>0</v>
      </c>
      <c r="H139" s="71">
        <f t="shared" si="32"/>
        <v>83712</v>
      </c>
      <c r="I139" s="74">
        <f t="shared" si="33"/>
        <v>15068.16</v>
      </c>
      <c r="J139" s="81">
        <f t="shared" si="34"/>
        <v>98.780160000000009</v>
      </c>
      <c r="K139" s="81">
        <f t="shared" si="35"/>
        <v>98878.940159999998</v>
      </c>
    </row>
    <row r="140" spans="1:11" x14ac:dyDescent="0.25">
      <c r="A140" s="67" t="s">
        <v>104</v>
      </c>
      <c r="B140" s="71" t="s">
        <v>116</v>
      </c>
      <c r="C140" s="74" t="s">
        <v>109</v>
      </c>
      <c r="D140" s="71" t="s">
        <v>121</v>
      </c>
      <c r="E140" s="74" t="s">
        <v>110</v>
      </c>
      <c r="F140" s="71">
        <v>85012</v>
      </c>
      <c r="G140" s="74">
        <v>0</v>
      </c>
      <c r="H140" s="71">
        <f t="shared" si="32"/>
        <v>85012</v>
      </c>
      <c r="I140" s="74">
        <f t="shared" si="33"/>
        <v>15302.16</v>
      </c>
      <c r="J140" s="81">
        <f t="shared" si="34"/>
        <v>100.31416</v>
      </c>
      <c r="K140" s="81">
        <f t="shared" si="35"/>
        <v>100414.47416</v>
      </c>
    </row>
    <row r="141" spans="1:11" ht="15.75" thickBot="1" x14ac:dyDescent="0.3">
      <c r="A141" s="68" t="s">
        <v>104</v>
      </c>
      <c r="B141" s="72" t="s">
        <v>116</v>
      </c>
      <c r="C141" s="75" t="s">
        <v>111</v>
      </c>
      <c r="D141" s="72" t="s">
        <v>122</v>
      </c>
      <c r="E141" s="75" t="s">
        <v>112</v>
      </c>
      <c r="F141" s="72">
        <v>85012</v>
      </c>
      <c r="G141" s="75">
        <v>0</v>
      </c>
      <c r="H141" s="72">
        <f t="shared" si="32"/>
        <v>85012</v>
      </c>
      <c r="I141" s="75">
        <f t="shared" si="33"/>
        <v>15302.16</v>
      </c>
      <c r="J141" s="82">
        <f t="shared" si="34"/>
        <v>100.31416</v>
      </c>
      <c r="K141" s="82">
        <f t="shared" si="35"/>
        <v>100414.47416</v>
      </c>
    </row>
    <row r="142" spans="1:11" ht="16.5" customHeight="1" x14ac:dyDescent="0.25">
      <c r="A142" s="66" t="s">
        <v>48</v>
      </c>
      <c r="B142" s="70" t="s">
        <v>11</v>
      </c>
      <c r="C142" s="73" t="s">
        <v>10</v>
      </c>
      <c r="D142" s="70" t="s">
        <v>12</v>
      </c>
      <c r="E142" s="73" t="s">
        <v>13</v>
      </c>
      <c r="F142" s="70">
        <v>90106</v>
      </c>
      <c r="G142" s="73">
        <v>1100</v>
      </c>
      <c r="H142" s="70">
        <f t="shared" si="32"/>
        <v>89006</v>
      </c>
      <c r="I142" s="73">
        <f t="shared" si="33"/>
        <v>16021.08</v>
      </c>
      <c r="J142" s="80">
        <f t="shared" si="34"/>
        <v>105.02708</v>
      </c>
      <c r="K142" s="80">
        <f t="shared" si="35"/>
        <v>105132.10708</v>
      </c>
    </row>
    <row r="143" spans="1:11" x14ac:dyDescent="0.25">
      <c r="A143" s="67" t="s">
        <v>48</v>
      </c>
      <c r="B143" s="71" t="s">
        <v>11</v>
      </c>
      <c r="C143" s="74" t="s">
        <v>30</v>
      </c>
      <c r="D143" s="71" t="s">
        <v>31</v>
      </c>
      <c r="E143" s="74" t="s">
        <v>32</v>
      </c>
      <c r="F143" s="71">
        <v>89306</v>
      </c>
      <c r="G143" s="74">
        <v>1100</v>
      </c>
      <c r="H143" s="71">
        <f t="shared" si="32"/>
        <v>88206</v>
      </c>
      <c r="I143" s="74">
        <f t="shared" si="33"/>
        <v>15877.08</v>
      </c>
      <c r="J143" s="81">
        <f t="shared" si="34"/>
        <v>104.08308000000001</v>
      </c>
      <c r="K143" s="81">
        <f t="shared" si="35"/>
        <v>104187.16308</v>
      </c>
    </row>
    <row r="144" spans="1:11" x14ac:dyDescent="0.25">
      <c r="A144" s="67" t="s">
        <v>48</v>
      </c>
      <c r="B144" s="71" t="s">
        <v>11</v>
      </c>
      <c r="C144" s="74" t="s">
        <v>10</v>
      </c>
      <c r="D144" s="71" t="s">
        <v>15</v>
      </c>
      <c r="E144" s="74" t="s">
        <v>16</v>
      </c>
      <c r="F144" s="71">
        <v>89306</v>
      </c>
      <c r="G144" s="74">
        <v>1100</v>
      </c>
      <c r="H144" s="71">
        <f t="shared" ref="H144:H160" si="44">F144-G144</f>
        <v>88206</v>
      </c>
      <c r="I144" s="74">
        <f t="shared" ref="I144:I160" si="45">H144*18%</f>
        <v>15877.08</v>
      </c>
      <c r="J144" s="81">
        <f t="shared" ref="J144:J160" si="46">(H144+I144)*0.1%</f>
        <v>104.08308000000001</v>
      </c>
      <c r="K144" s="81">
        <f t="shared" ref="K144:K160" si="47">+H144+I144+J144</f>
        <v>104187.16308</v>
      </c>
    </row>
    <row r="145" spans="1:11" ht="15.75" thickBot="1" x14ac:dyDescent="0.3">
      <c r="A145" s="68" t="s">
        <v>48</v>
      </c>
      <c r="B145" s="72" t="s">
        <v>11</v>
      </c>
      <c r="C145" s="75" t="s">
        <v>30</v>
      </c>
      <c r="D145" s="72" t="s">
        <v>33</v>
      </c>
      <c r="E145" s="75" t="s">
        <v>34</v>
      </c>
      <c r="F145" s="72">
        <v>88506</v>
      </c>
      <c r="G145" s="75">
        <v>1100</v>
      </c>
      <c r="H145" s="72">
        <f t="shared" si="44"/>
        <v>87406</v>
      </c>
      <c r="I145" s="75">
        <f t="shared" si="45"/>
        <v>15733.08</v>
      </c>
      <c r="J145" s="82">
        <f t="shared" si="46"/>
        <v>103.13908000000001</v>
      </c>
      <c r="K145" s="82">
        <f t="shared" si="47"/>
        <v>103242.21908</v>
      </c>
    </row>
    <row r="146" spans="1:11" x14ac:dyDescent="0.25">
      <c r="A146" s="66" t="s">
        <v>48</v>
      </c>
      <c r="B146" s="70" t="s">
        <v>17</v>
      </c>
      <c r="C146" s="73" t="s">
        <v>10</v>
      </c>
      <c r="D146" s="70" t="s">
        <v>18</v>
      </c>
      <c r="E146" s="73" t="s">
        <v>19</v>
      </c>
      <c r="F146" s="70">
        <v>89045</v>
      </c>
      <c r="G146" s="73">
        <v>1100</v>
      </c>
      <c r="H146" s="70">
        <f t="shared" si="44"/>
        <v>87945</v>
      </c>
      <c r="I146" s="73">
        <f t="shared" si="45"/>
        <v>15830.099999999999</v>
      </c>
      <c r="J146" s="80">
        <f t="shared" si="46"/>
        <v>103.77510000000001</v>
      </c>
      <c r="K146" s="80">
        <f t="shared" si="47"/>
        <v>103878.8751</v>
      </c>
    </row>
    <row r="147" spans="1:11" x14ac:dyDescent="0.25">
      <c r="A147" s="67" t="s">
        <v>48</v>
      </c>
      <c r="B147" s="71" t="s">
        <v>17</v>
      </c>
      <c r="C147" s="74" t="s">
        <v>30</v>
      </c>
      <c r="D147" s="71" t="s">
        <v>35</v>
      </c>
      <c r="E147" s="74" t="s">
        <v>36</v>
      </c>
      <c r="F147" s="71">
        <v>88245</v>
      </c>
      <c r="G147" s="74">
        <v>1100</v>
      </c>
      <c r="H147" s="71">
        <f t="shared" si="44"/>
        <v>87145</v>
      </c>
      <c r="I147" s="74">
        <f t="shared" si="45"/>
        <v>15686.099999999999</v>
      </c>
      <c r="J147" s="81">
        <f t="shared" si="46"/>
        <v>102.83110000000001</v>
      </c>
      <c r="K147" s="81">
        <f t="shared" si="47"/>
        <v>102933.9311</v>
      </c>
    </row>
    <row r="148" spans="1:11" x14ac:dyDescent="0.25">
      <c r="A148" s="67" t="s">
        <v>48</v>
      </c>
      <c r="B148" s="71" t="s">
        <v>17</v>
      </c>
      <c r="C148" s="74" t="s">
        <v>10</v>
      </c>
      <c r="D148" s="71" t="s">
        <v>20</v>
      </c>
      <c r="E148" s="74" t="s">
        <v>21</v>
      </c>
      <c r="F148" s="71">
        <v>92543</v>
      </c>
      <c r="G148" s="74">
        <v>1100</v>
      </c>
      <c r="H148" s="71">
        <f t="shared" si="44"/>
        <v>91443</v>
      </c>
      <c r="I148" s="74">
        <f t="shared" si="45"/>
        <v>16459.739999999998</v>
      </c>
      <c r="J148" s="81">
        <f t="shared" si="46"/>
        <v>107.90273999999999</v>
      </c>
      <c r="K148" s="81">
        <f t="shared" si="47"/>
        <v>108010.64274</v>
      </c>
    </row>
    <row r="149" spans="1:11" ht="15.75" thickBot="1" x14ac:dyDescent="0.3">
      <c r="A149" s="68" t="s">
        <v>48</v>
      </c>
      <c r="B149" s="72" t="s">
        <v>17</v>
      </c>
      <c r="C149" s="75" t="s">
        <v>113</v>
      </c>
      <c r="D149" s="72" t="s">
        <v>114</v>
      </c>
      <c r="E149" s="75" t="s">
        <v>115</v>
      </c>
      <c r="F149" s="72">
        <v>91743</v>
      </c>
      <c r="G149" s="75">
        <v>1100</v>
      </c>
      <c r="H149" s="72">
        <v>100272</v>
      </c>
      <c r="I149" s="75">
        <v>18048.96</v>
      </c>
      <c r="J149" s="82">
        <v>118.32</v>
      </c>
      <c r="K149" s="82">
        <v>118439.28</v>
      </c>
    </row>
    <row r="150" spans="1:11" x14ac:dyDescent="0.25">
      <c r="A150" s="66" t="s">
        <v>48</v>
      </c>
      <c r="B150" s="70" t="s">
        <v>22</v>
      </c>
      <c r="C150" s="73" t="s">
        <v>10</v>
      </c>
      <c r="D150" s="70" t="s">
        <v>23</v>
      </c>
      <c r="E150" s="73" t="s">
        <v>24</v>
      </c>
      <c r="F150" s="70">
        <v>91145</v>
      </c>
      <c r="G150" s="73">
        <v>1100</v>
      </c>
      <c r="H150" s="70">
        <f t="shared" si="44"/>
        <v>90045</v>
      </c>
      <c r="I150" s="73">
        <f t="shared" si="45"/>
        <v>16208.099999999999</v>
      </c>
      <c r="J150" s="80">
        <f t="shared" si="46"/>
        <v>106.2531</v>
      </c>
      <c r="K150" s="80">
        <f t="shared" si="47"/>
        <v>106359.35310000001</v>
      </c>
    </row>
    <row r="151" spans="1:11" x14ac:dyDescent="0.25">
      <c r="A151" s="127" t="s">
        <v>48</v>
      </c>
      <c r="B151" s="128" t="s">
        <v>22</v>
      </c>
      <c r="C151" s="129" t="s">
        <v>30</v>
      </c>
      <c r="D151" s="128" t="s">
        <v>37</v>
      </c>
      <c r="E151" s="129" t="s">
        <v>38</v>
      </c>
      <c r="F151" s="128">
        <v>90345</v>
      </c>
      <c r="G151" s="129">
        <v>1100</v>
      </c>
      <c r="H151" s="128">
        <f t="shared" si="44"/>
        <v>89245</v>
      </c>
      <c r="I151" s="129">
        <f t="shared" si="45"/>
        <v>16064.099999999999</v>
      </c>
      <c r="J151" s="130">
        <f t="shared" si="46"/>
        <v>105.30910000000002</v>
      </c>
      <c r="K151" s="130">
        <f t="shared" si="47"/>
        <v>105414.4091</v>
      </c>
    </row>
    <row r="152" spans="1:11" x14ac:dyDescent="0.25">
      <c r="A152" s="29" t="s">
        <v>48</v>
      </c>
      <c r="B152" s="30" t="s">
        <v>136</v>
      </c>
      <c r="C152" s="30" t="s">
        <v>10</v>
      </c>
      <c r="D152" s="30" t="s">
        <v>137</v>
      </c>
      <c r="E152" s="30" t="s">
        <v>138</v>
      </c>
      <c r="F152" s="129">
        <v>87676</v>
      </c>
      <c r="G152" s="30">
        <v>1100</v>
      </c>
      <c r="H152" s="30">
        <f t="shared" si="44"/>
        <v>86576</v>
      </c>
      <c r="I152" s="30">
        <f t="shared" si="45"/>
        <v>15583.68</v>
      </c>
      <c r="J152" s="21">
        <f t="shared" si="46"/>
        <v>102.15967999999999</v>
      </c>
      <c r="K152" s="22">
        <f t="shared" si="47"/>
        <v>102261.83967999999</v>
      </c>
    </row>
    <row r="153" spans="1:11" x14ac:dyDescent="0.25">
      <c r="A153" s="131" t="s">
        <v>48</v>
      </c>
      <c r="B153" s="132" t="s">
        <v>43</v>
      </c>
      <c r="C153" s="133" t="s">
        <v>10</v>
      </c>
      <c r="D153" s="132" t="s">
        <v>25</v>
      </c>
      <c r="E153" s="133" t="s">
        <v>26</v>
      </c>
      <c r="F153" s="132">
        <v>92720</v>
      </c>
      <c r="G153" s="133">
        <v>1100</v>
      </c>
      <c r="H153" s="132">
        <f t="shared" si="44"/>
        <v>91620</v>
      </c>
      <c r="I153" s="133">
        <f t="shared" si="45"/>
        <v>16491.599999999999</v>
      </c>
      <c r="J153" s="134">
        <f t="shared" si="46"/>
        <v>108.11160000000001</v>
      </c>
      <c r="K153" s="134">
        <f t="shared" si="47"/>
        <v>108219.71160000001</v>
      </c>
    </row>
    <row r="154" spans="1:11" ht="15.75" thickBot="1" x14ac:dyDescent="0.3">
      <c r="A154" s="68" t="s">
        <v>48</v>
      </c>
      <c r="B154" s="72" t="s">
        <v>43</v>
      </c>
      <c r="C154" s="75" t="s">
        <v>30</v>
      </c>
      <c r="D154" s="72" t="s">
        <v>41</v>
      </c>
      <c r="E154" s="75" t="s">
        <v>42</v>
      </c>
      <c r="F154" s="72">
        <v>91920</v>
      </c>
      <c r="G154" s="75">
        <v>1100</v>
      </c>
      <c r="H154" s="72">
        <f t="shared" si="44"/>
        <v>90820</v>
      </c>
      <c r="I154" s="75">
        <f t="shared" si="45"/>
        <v>16347.599999999999</v>
      </c>
      <c r="J154" s="82">
        <f t="shared" si="46"/>
        <v>107.16760000000001</v>
      </c>
      <c r="K154" s="82">
        <f t="shared" si="47"/>
        <v>107274.76760000001</v>
      </c>
    </row>
    <row r="155" spans="1:11" x14ac:dyDescent="0.25">
      <c r="A155" s="66" t="s">
        <v>48</v>
      </c>
      <c r="B155" s="70" t="s">
        <v>27</v>
      </c>
      <c r="C155" s="73" t="s">
        <v>10</v>
      </c>
      <c r="D155" s="70" t="s">
        <v>28</v>
      </c>
      <c r="E155" s="73" t="s">
        <v>29</v>
      </c>
      <c r="F155" s="70">
        <v>92880</v>
      </c>
      <c r="G155" s="73">
        <v>1100</v>
      </c>
      <c r="H155" s="70">
        <f t="shared" si="44"/>
        <v>91780</v>
      </c>
      <c r="I155" s="73">
        <f t="shared" si="45"/>
        <v>16520.399999999998</v>
      </c>
      <c r="J155" s="80">
        <f t="shared" si="46"/>
        <v>108.3004</v>
      </c>
      <c r="K155" s="80">
        <f t="shared" si="47"/>
        <v>108408.70039999999</v>
      </c>
    </row>
    <row r="156" spans="1:11" ht="15.75" thickBot="1" x14ac:dyDescent="0.3">
      <c r="A156" s="68" t="s">
        <v>48</v>
      </c>
      <c r="B156" s="72" t="s">
        <v>27</v>
      </c>
      <c r="C156" s="75" t="s">
        <v>30</v>
      </c>
      <c r="D156" s="72" t="s">
        <v>39</v>
      </c>
      <c r="E156" s="75" t="s">
        <v>40</v>
      </c>
      <c r="F156" s="72">
        <v>92080</v>
      </c>
      <c r="G156" s="75">
        <v>1100</v>
      </c>
      <c r="H156" s="72">
        <f t="shared" si="44"/>
        <v>90980</v>
      </c>
      <c r="I156" s="75">
        <f t="shared" si="45"/>
        <v>16376.4</v>
      </c>
      <c r="J156" s="82">
        <f t="shared" si="46"/>
        <v>107.35639999999999</v>
      </c>
      <c r="K156" s="82">
        <f t="shared" si="47"/>
        <v>107463.7564</v>
      </c>
    </row>
    <row r="157" spans="1:11" x14ac:dyDescent="0.25">
      <c r="A157" s="66" t="s">
        <v>48</v>
      </c>
      <c r="B157" s="70" t="s">
        <v>116</v>
      </c>
      <c r="C157" s="73" t="s">
        <v>105</v>
      </c>
      <c r="D157" s="70" t="s">
        <v>119</v>
      </c>
      <c r="E157" s="73" t="s">
        <v>106</v>
      </c>
      <c r="F157" s="70">
        <v>84145</v>
      </c>
      <c r="G157" s="73">
        <v>0</v>
      </c>
      <c r="H157" s="70">
        <f t="shared" si="44"/>
        <v>84145</v>
      </c>
      <c r="I157" s="73">
        <f t="shared" si="45"/>
        <v>15146.099999999999</v>
      </c>
      <c r="J157" s="80">
        <f t="shared" si="46"/>
        <v>99.291100000000014</v>
      </c>
      <c r="K157" s="80">
        <f t="shared" si="47"/>
        <v>99390.391100000008</v>
      </c>
    </row>
    <row r="158" spans="1:11" x14ac:dyDescent="0.25">
      <c r="A158" s="67" t="s">
        <v>48</v>
      </c>
      <c r="B158" s="71" t="s">
        <v>116</v>
      </c>
      <c r="C158" s="74" t="s">
        <v>107</v>
      </c>
      <c r="D158" s="71" t="s">
        <v>120</v>
      </c>
      <c r="E158" s="74" t="s">
        <v>108</v>
      </c>
      <c r="F158" s="71">
        <v>83345</v>
      </c>
      <c r="G158" s="74">
        <v>0</v>
      </c>
      <c r="H158" s="71">
        <f t="shared" si="44"/>
        <v>83345</v>
      </c>
      <c r="I158" s="74">
        <f t="shared" si="45"/>
        <v>15002.099999999999</v>
      </c>
      <c r="J158" s="81">
        <f t="shared" si="46"/>
        <v>98.347100000000012</v>
      </c>
      <c r="K158" s="81">
        <f t="shared" si="47"/>
        <v>98445.447100000005</v>
      </c>
    </row>
    <row r="159" spans="1:11" x14ac:dyDescent="0.25">
      <c r="A159" s="67" t="s">
        <v>48</v>
      </c>
      <c r="B159" s="71" t="s">
        <v>116</v>
      </c>
      <c r="C159" s="74" t="s">
        <v>109</v>
      </c>
      <c r="D159" s="71" t="s">
        <v>121</v>
      </c>
      <c r="E159" s="74" t="s">
        <v>110</v>
      </c>
      <c r="F159" s="71">
        <v>84645</v>
      </c>
      <c r="G159" s="74">
        <v>0</v>
      </c>
      <c r="H159" s="71">
        <f t="shared" si="44"/>
        <v>84645</v>
      </c>
      <c r="I159" s="74">
        <f t="shared" si="45"/>
        <v>15236.099999999999</v>
      </c>
      <c r="J159" s="81">
        <f t="shared" si="46"/>
        <v>99.881100000000004</v>
      </c>
      <c r="K159" s="81">
        <f t="shared" si="47"/>
        <v>99980.981100000005</v>
      </c>
    </row>
    <row r="160" spans="1:11" ht="15.75" thickBot="1" x14ac:dyDescent="0.3">
      <c r="A160" s="68" t="s">
        <v>48</v>
      </c>
      <c r="B160" s="72" t="s">
        <v>116</v>
      </c>
      <c r="C160" s="75" t="s">
        <v>111</v>
      </c>
      <c r="D160" s="72" t="s">
        <v>122</v>
      </c>
      <c r="E160" s="75" t="s">
        <v>112</v>
      </c>
      <c r="F160" s="72">
        <v>84645</v>
      </c>
      <c r="G160" s="75">
        <v>0</v>
      </c>
      <c r="H160" s="72">
        <f t="shared" si="44"/>
        <v>84645</v>
      </c>
      <c r="I160" s="75">
        <f t="shared" si="45"/>
        <v>15236.099999999999</v>
      </c>
      <c r="J160" s="82">
        <f t="shared" si="46"/>
        <v>99.881100000000004</v>
      </c>
      <c r="K160" s="82">
        <f t="shared" si="47"/>
        <v>99980.981100000005</v>
      </c>
    </row>
    <row r="161" spans="1:11" ht="15.75" thickBot="1" x14ac:dyDescent="0.3">
      <c r="A161" s="201" t="s">
        <v>53</v>
      </c>
      <c r="B161" s="202"/>
      <c r="C161" s="202"/>
      <c r="D161" s="203"/>
      <c r="K161" s="7"/>
    </row>
    <row r="162" spans="1:11" ht="60.75" thickBot="1" x14ac:dyDescent="0.3">
      <c r="A162" s="89" t="s">
        <v>54</v>
      </c>
      <c r="B162" s="90" t="s">
        <v>89</v>
      </c>
      <c r="C162" s="91" t="s">
        <v>90</v>
      </c>
      <c r="E162" s="209" t="s">
        <v>97</v>
      </c>
      <c r="F162" s="210"/>
      <c r="K162" s="7"/>
    </row>
    <row r="163" spans="1:11" x14ac:dyDescent="0.25">
      <c r="A163" s="92" t="s">
        <v>55</v>
      </c>
      <c r="B163" s="86" t="s">
        <v>123</v>
      </c>
      <c r="C163" s="93">
        <v>200</v>
      </c>
      <c r="E163" s="83" t="s">
        <v>101</v>
      </c>
      <c r="F163" s="86">
        <v>1100</v>
      </c>
      <c r="K163" s="7"/>
    </row>
    <row r="164" spans="1:11" ht="15.75" thickBot="1" x14ac:dyDescent="0.3">
      <c r="A164" s="94" t="s">
        <v>56</v>
      </c>
      <c r="B164" s="87" t="s">
        <v>124</v>
      </c>
      <c r="C164" s="95">
        <v>450</v>
      </c>
      <c r="E164" s="111" t="s">
        <v>103</v>
      </c>
      <c r="F164" s="112">
        <v>500</v>
      </c>
      <c r="K164" s="7"/>
    </row>
    <row r="165" spans="1:11" ht="15.75" thickBot="1" x14ac:dyDescent="0.3">
      <c r="A165" s="94" t="s">
        <v>57</v>
      </c>
      <c r="B165" s="87" t="s">
        <v>125</v>
      </c>
      <c r="C165" s="95">
        <v>500</v>
      </c>
      <c r="E165" s="113" t="s">
        <v>135</v>
      </c>
      <c r="F165" s="85">
        <v>1600</v>
      </c>
      <c r="K165" s="7"/>
    </row>
    <row r="166" spans="1:11" x14ac:dyDescent="0.25">
      <c r="A166" s="94" t="s">
        <v>58</v>
      </c>
      <c r="B166" s="87" t="s">
        <v>126</v>
      </c>
      <c r="C166" s="95">
        <v>550</v>
      </c>
      <c r="K166" s="7"/>
    </row>
    <row r="167" spans="1:11" x14ac:dyDescent="0.25">
      <c r="A167" s="94" t="s">
        <v>59</v>
      </c>
      <c r="B167" s="87" t="s">
        <v>127</v>
      </c>
      <c r="C167" s="95">
        <v>650</v>
      </c>
      <c r="K167" s="7"/>
    </row>
    <row r="168" spans="1:11" x14ac:dyDescent="0.25">
      <c r="A168" s="94" t="s">
        <v>61</v>
      </c>
      <c r="B168" s="87" t="s">
        <v>128</v>
      </c>
      <c r="C168" s="95">
        <v>750</v>
      </c>
      <c r="G168" s="53" t="s">
        <v>60</v>
      </c>
      <c r="K168" s="7"/>
    </row>
    <row r="169" spans="1:11" x14ac:dyDescent="0.25">
      <c r="A169" s="94" t="s">
        <v>62</v>
      </c>
      <c r="B169" s="87" t="s">
        <v>129</v>
      </c>
      <c r="C169" s="95">
        <v>850</v>
      </c>
      <c r="K169" s="7"/>
    </row>
    <row r="170" spans="1:11" x14ac:dyDescent="0.25">
      <c r="A170" s="94" t="s">
        <v>63</v>
      </c>
      <c r="B170" s="87" t="s">
        <v>130</v>
      </c>
      <c r="C170" s="95">
        <v>950</v>
      </c>
      <c r="K170" s="7"/>
    </row>
    <row r="171" spans="1:11" x14ac:dyDescent="0.25">
      <c r="A171" s="94" t="s">
        <v>64</v>
      </c>
      <c r="B171" s="87" t="s">
        <v>131</v>
      </c>
      <c r="C171" s="95">
        <v>1000</v>
      </c>
      <c r="K171" s="7"/>
    </row>
    <row r="172" spans="1:11" x14ac:dyDescent="0.25">
      <c r="A172" s="94" t="s">
        <v>65</v>
      </c>
      <c r="B172" s="87" t="s">
        <v>132</v>
      </c>
      <c r="C172" s="95">
        <v>1050</v>
      </c>
      <c r="K172" s="7"/>
    </row>
    <row r="173" spans="1:11" x14ac:dyDescent="0.25">
      <c r="A173" s="94" t="s">
        <v>66</v>
      </c>
      <c r="B173" s="87" t="s">
        <v>133</v>
      </c>
      <c r="C173" s="95">
        <v>1100</v>
      </c>
      <c r="K173" s="7"/>
    </row>
    <row r="174" spans="1:11" ht="15.75" thickBot="1" x14ac:dyDescent="0.3">
      <c r="A174" s="84" t="s">
        <v>118</v>
      </c>
      <c r="B174" s="88" t="s">
        <v>134</v>
      </c>
      <c r="C174" s="96">
        <v>1200</v>
      </c>
      <c r="K174" s="7"/>
    </row>
    <row r="175" spans="1:11" ht="21" x14ac:dyDescent="0.25">
      <c r="A175" s="204" t="s">
        <v>67</v>
      </c>
      <c r="B175" s="205"/>
      <c r="C175" s="205"/>
      <c r="D175" s="205"/>
      <c r="E175" s="205"/>
      <c r="F175" s="205"/>
      <c r="G175" s="205"/>
      <c r="H175" s="205"/>
      <c r="I175" s="205"/>
      <c r="K175" s="7"/>
    </row>
    <row r="176" spans="1:11" x14ac:dyDescent="0.25">
      <c r="A176" s="43" t="s">
        <v>86</v>
      </c>
      <c r="B176" s="8"/>
      <c r="C176" s="8"/>
      <c r="D176" s="8"/>
      <c r="E176" s="12"/>
      <c r="F176" s="12"/>
      <c r="G176" s="12"/>
      <c r="H176" s="12"/>
      <c r="I176" s="12"/>
      <c r="J176" s="8"/>
      <c r="K176" s="9"/>
    </row>
    <row r="177" spans="1:11" x14ac:dyDescent="0.25">
      <c r="A177" s="43" t="s">
        <v>87</v>
      </c>
      <c r="B177" s="8"/>
      <c r="C177" s="8"/>
      <c r="D177" s="8"/>
      <c r="E177" s="12"/>
      <c r="F177" s="12"/>
      <c r="G177" s="12"/>
      <c r="H177" s="12"/>
      <c r="I177" s="12"/>
      <c r="J177" s="8"/>
      <c r="K177" s="9"/>
    </row>
    <row r="178" spans="1:11" x14ac:dyDescent="0.25">
      <c r="A178" s="43" t="s">
        <v>68</v>
      </c>
      <c r="B178" s="8"/>
      <c r="C178" s="8"/>
      <c r="D178" s="8"/>
      <c r="E178" s="12"/>
      <c r="F178" s="12"/>
      <c r="G178" s="12"/>
      <c r="H178" s="12"/>
      <c r="I178" s="12"/>
      <c r="J178" s="8"/>
      <c r="K178" s="9"/>
    </row>
    <row r="179" spans="1:11" ht="15" customHeight="1" x14ac:dyDescent="0.25">
      <c r="A179" s="206" t="s">
        <v>91</v>
      </c>
      <c r="B179" s="207"/>
      <c r="C179" s="207"/>
      <c r="D179" s="207"/>
      <c r="E179" s="207"/>
      <c r="F179" s="207"/>
      <c r="G179" s="207"/>
      <c r="H179" s="207"/>
      <c r="I179" s="207"/>
      <c r="J179" s="207"/>
      <c r="K179" s="208"/>
    </row>
    <row r="180" spans="1:11" ht="76.5" customHeight="1" x14ac:dyDescent="0.25">
      <c r="A180" s="206" t="s">
        <v>88</v>
      </c>
      <c r="B180" s="207"/>
      <c r="C180" s="207"/>
      <c r="D180" s="207"/>
      <c r="E180" s="207"/>
      <c r="F180" s="207"/>
      <c r="G180" s="207"/>
      <c r="H180" s="207"/>
      <c r="I180" s="207"/>
      <c r="J180" s="207"/>
      <c r="K180" s="208"/>
    </row>
    <row r="181" spans="1:11" x14ac:dyDescent="0.25">
      <c r="A181" s="43" t="s">
        <v>69</v>
      </c>
      <c r="B181" s="8"/>
      <c r="C181" s="8"/>
      <c r="D181" s="8"/>
      <c r="E181" s="8"/>
      <c r="F181" s="12"/>
      <c r="G181" s="12"/>
      <c r="H181" s="8"/>
      <c r="I181" s="12"/>
      <c r="J181" s="8"/>
      <c r="K181" s="9"/>
    </row>
    <row r="182" spans="1:11" x14ac:dyDescent="0.25">
      <c r="A182" s="43" t="s">
        <v>70</v>
      </c>
      <c r="B182" s="8"/>
      <c r="C182" s="8"/>
      <c r="D182" s="8"/>
      <c r="E182" s="8"/>
      <c r="F182" s="12"/>
      <c r="G182" s="12"/>
      <c r="H182" s="12"/>
      <c r="I182" s="8"/>
      <c r="J182" s="8"/>
      <c r="K182" s="9"/>
    </row>
    <row r="183" spans="1:11" x14ac:dyDescent="0.25">
      <c r="A183" s="43" t="s">
        <v>71</v>
      </c>
      <c r="B183" s="8"/>
      <c r="C183" s="8"/>
      <c r="D183" s="8"/>
      <c r="E183" s="8"/>
      <c r="F183" s="12"/>
      <c r="G183" s="12"/>
      <c r="H183" s="12"/>
      <c r="I183" s="8"/>
      <c r="J183" s="8"/>
      <c r="K183" s="9"/>
    </row>
    <row r="184" spans="1:11" x14ac:dyDescent="0.25">
      <c r="A184" s="43" t="s">
        <v>72</v>
      </c>
      <c r="B184" s="8"/>
      <c r="C184" s="8"/>
      <c r="D184" s="8"/>
      <c r="E184" s="8"/>
      <c r="F184" s="12"/>
      <c r="G184" s="12"/>
      <c r="H184" s="12"/>
      <c r="I184" s="8"/>
      <c r="J184" s="8"/>
      <c r="K184" s="9"/>
    </row>
    <row r="185" spans="1:11" s="6" customFormat="1" x14ac:dyDescent="0.25">
      <c r="A185" s="43" t="s">
        <v>71</v>
      </c>
      <c r="B185" s="8"/>
      <c r="C185" s="8"/>
      <c r="D185" s="8"/>
      <c r="E185" s="8"/>
      <c r="F185" s="12"/>
      <c r="G185" s="12"/>
      <c r="H185" s="12"/>
      <c r="I185" s="8"/>
      <c r="J185" s="8"/>
      <c r="K185" s="9"/>
    </row>
    <row r="186" spans="1:11" s="6" customFormat="1" x14ac:dyDescent="0.25">
      <c r="A186" s="43" t="s">
        <v>72</v>
      </c>
      <c r="B186" s="8"/>
      <c r="C186" s="8"/>
      <c r="D186" s="8"/>
      <c r="E186" s="8"/>
      <c r="F186" s="12"/>
      <c r="G186" s="12"/>
      <c r="H186" s="12"/>
      <c r="I186" s="8"/>
      <c r="J186" s="8"/>
      <c r="K186" s="9"/>
    </row>
    <row r="187" spans="1:11" s="6" customFormat="1" ht="15.75" thickBot="1" x14ac:dyDescent="0.3">
      <c r="A187" s="44" t="s">
        <v>73</v>
      </c>
      <c r="B187" s="16"/>
      <c r="C187" s="16"/>
      <c r="D187" s="16"/>
      <c r="E187" s="17"/>
      <c r="F187" s="17"/>
      <c r="G187" s="17"/>
      <c r="H187" s="17"/>
      <c r="I187" s="16"/>
      <c r="J187" s="16"/>
      <c r="K187" s="19"/>
    </row>
    <row r="1034" spans="2:4" x14ac:dyDescent="0.25">
      <c r="B1034" s="190"/>
      <c r="C1034" s="190"/>
      <c r="D1034" s="190"/>
    </row>
  </sheetData>
  <mergeCells count="13">
    <mergeCell ref="B1034:D1034"/>
    <mergeCell ref="D7:E7"/>
    <mergeCell ref="A1:I1"/>
    <mergeCell ref="A2:I2"/>
    <mergeCell ref="A3:I3"/>
    <mergeCell ref="A4:I4"/>
    <mergeCell ref="A5:I5"/>
    <mergeCell ref="A6:I6"/>
    <mergeCell ref="A161:D161"/>
    <mergeCell ref="A175:I175"/>
    <mergeCell ref="A179:K179"/>
    <mergeCell ref="A180:K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1"/>
  <sheetViews>
    <sheetView topLeftCell="A7" zoomScale="112" zoomScaleNormal="112" zoomScaleSheetLayoutView="115" workbookViewId="0">
      <selection activeCell="F7" sqref="A1:XFD1048576"/>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9.140625" style="6"/>
    <col min="11" max="11" width="12.7109375" style="6" customWidth="1"/>
    <col min="12" max="16384" width="9.140625" style="3"/>
  </cols>
  <sheetData>
    <row r="1" spans="1:11" s="1" customFormat="1" ht="18" customHeight="1" x14ac:dyDescent="0.25">
      <c r="A1" s="193"/>
      <c r="B1" s="194"/>
      <c r="C1" s="194"/>
      <c r="D1" s="194"/>
      <c r="E1" s="194"/>
      <c r="F1" s="194"/>
      <c r="G1" s="194"/>
      <c r="H1" s="194"/>
      <c r="I1" s="194"/>
      <c r="J1" s="144"/>
      <c r="K1" s="36"/>
    </row>
    <row r="2" spans="1:11" s="1" customFormat="1" ht="18" customHeight="1" x14ac:dyDescent="0.25">
      <c r="A2" s="195"/>
      <c r="B2" s="196"/>
      <c r="C2" s="196"/>
      <c r="D2" s="196"/>
      <c r="E2" s="196"/>
      <c r="F2" s="196"/>
      <c r="G2" s="196"/>
      <c r="H2" s="196"/>
      <c r="I2" s="196"/>
      <c r="J2" s="145"/>
      <c r="K2" s="37"/>
    </row>
    <row r="3" spans="1:11" s="1" customFormat="1" ht="18" customHeight="1" x14ac:dyDescent="0.25">
      <c r="A3" s="195"/>
      <c r="B3" s="196"/>
      <c r="C3" s="196"/>
      <c r="D3" s="196"/>
      <c r="E3" s="196"/>
      <c r="F3" s="196"/>
      <c r="G3" s="196"/>
      <c r="H3" s="196"/>
      <c r="I3" s="196"/>
      <c r="J3" s="145"/>
      <c r="K3" s="37"/>
    </row>
    <row r="4" spans="1:11" s="1" customFormat="1" ht="18" customHeight="1" x14ac:dyDescent="0.25">
      <c r="A4" s="197" t="s">
        <v>0</v>
      </c>
      <c r="B4" s="198"/>
      <c r="C4" s="198"/>
      <c r="D4" s="198"/>
      <c r="E4" s="198"/>
      <c r="F4" s="198"/>
      <c r="G4" s="198"/>
      <c r="H4" s="198"/>
      <c r="I4" s="198"/>
      <c r="J4" s="145"/>
      <c r="K4" s="37"/>
    </row>
    <row r="5" spans="1:11" s="1" customFormat="1" ht="18" customHeight="1" x14ac:dyDescent="0.25">
      <c r="A5" s="197" t="s">
        <v>74</v>
      </c>
      <c r="B5" s="198"/>
      <c r="C5" s="198"/>
      <c r="D5" s="198"/>
      <c r="E5" s="198"/>
      <c r="F5" s="198"/>
      <c r="G5" s="198"/>
      <c r="H5" s="198"/>
      <c r="I5" s="198"/>
      <c r="J5" s="145"/>
      <c r="K5" s="37"/>
    </row>
    <row r="6" spans="1:11" s="1" customFormat="1" ht="18" customHeight="1" thickBot="1" x14ac:dyDescent="0.3">
      <c r="A6" s="199" t="s">
        <v>139</v>
      </c>
      <c r="B6" s="200"/>
      <c r="C6" s="200"/>
      <c r="D6" s="200"/>
      <c r="E6" s="200"/>
      <c r="F6" s="200"/>
      <c r="G6" s="200"/>
      <c r="H6" s="200"/>
      <c r="I6" s="200"/>
      <c r="J6" s="145"/>
      <c r="K6" s="37"/>
    </row>
    <row r="7" spans="1:11" s="52" customFormat="1" ht="45.75" thickBot="1" x14ac:dyDescent="0.3">
      <c r="A7" s="65" t="s">
        <v>1</v>
      </c>
      <c r="B7" s="69" t="s">
        <v>3</v>
      </c>
      <c r="C7" s="76"/>
      <c r="D7" s="69" t="s">
        <v>2</v>
      </c>
      <c r="E7" s="76"/>
      <c r="F7" s="77" t="s">
        <v>4</v>
      </c>
      <c r="G7" s="97" t="s">
        <v>5</v>
      </c>
      <c r="H7" s="77" t="s">
        <v>6</v>
      </c>
      <c r="I7" s="78" t="s">
        <v>7</v>
      </c>
      <c r="J7" s="79" t="s">
        <v>8</v>
      </c>
      <c r="K7" s="79" t="s">
        <v>9</v>
      </c>
    </row>
    <row r="8" spans="1:11" x14ac:dyDescent="0.25">
      <c r="A8" s="66" t="s">
        <v>14</v>
      </c>
      <c r="B8" s="70" t="s">
        <v>11</v>
      </c>
      <c r="C8" s="73" t="s">
        <v>10</v>
      </c>
      <c r="D8" s="70" t="s">
        <v>12</v>
      </c>
      <c r="E8" s="73" t="s">
        <v>13</v>
      </c>
      <c r="F8" s="70">
        <v>89599</v>
      </c>
      <c r="G8" s="73">
        <v>1100</v>
      </c>
      <c r="H8" s="70">
        <f t="shared" ref="H8:H22" si="0">F8-G8</f>
        <v>88499</v>
      </c>
      <c r="I8" s="73">
        <f t="shared" ref="I8:I22" si="1">H8*18%</f>
        <v>15929.82</v>
      </c>
      <c r="J8" s="80">
        <f t="shared" ref="J8:J22" si="2">(H8+I8)*0.1%</f>
        <v>104.42882000000002</v>
      </c>
      <c r="K8" s="80">
        <f t="shared" ref="K8:K22" si="3">+H8+I8+J8</f>
        <v>104533.24882000001</v>
      </c>
    </row>
    <row r="9" spans="1:11" x14ac:dyDescent="0.25">
      <c r="A9" s="67" t="s">
        <v>14</v>
      </c>
      <c r="B9" s="71" t="s">
        <v>11</v>
      </c>
      <c r="C9" s="74" t="s">
        <v>30</v>
      </c>
      <c r="D9" s="71" t="s">
        <v>31</v>
      </c>
      <c r="E9" s="74" t="s">
        <v>32</v>
      </c>
      <c r="F9" s="71">
        <v>88799</v>
      </c>
      <c r="G9" s="74">
        <v>1100</v>
      </c>
      <c r="H9" s="71">
        <f t="shared" si="0"/>
        <v>87699</v>
      </c>
      <c r="I9" s="74">
        <f t="shared" si="1"/>
        <v>15785.82</v>
      </c>
      <c r="J9" s="81">
        <f t="shared" si="2"/>
        <v>103.48482000000001</v>
      </c>
      <c r="K9" s="81">
        <f t="shared" si="3"/>
        <v>103588.30482</v>
      </c>
    </row>
    <row r="10" spans="1:11" x14ac:dyDescent="0.25">
      <c r="A10" s="67" t="s">
        <v>14</v>
      </c>
      <c r="B10" s="71" t="s">
        <v>11</v>
      </c>
      <c r="C10" s="74" t="s">
        <v>10</v>
      </c>
      <c r="D10" s="71" t="s">
        <v>15</v>
      </c>
      <c r="E10" s="74" t="s">
        <v>16</v>
      </c>
      <c r="F10" s="71">
        <v>88799</v>
      </c>
      <c r="G10" s="74">
        <v>1100</v>
      </c>
      <c r="H10" s="71">
        <f t="shared" si="0"/>
        <v>87699</v>
      </c>
      <c r="I10" s="74">
        <f t="shared" si="1"/>
        <v>15785.82</v>
      </c>
      <c r="J10" s="81">
        <f t="shared" si="2"/>
        <v>103.48482000000001</v>
      </c>
      <c r="K10" s="81">
        <f t="shared" si="3"/>
        <v>103588.30482</v>
      </c>
    </row>
    <row r="11" spans="1:11" ht="15.75" thickBot="1" x14ac:dyDescent="0.3">
      <c r="A11" s="68" t="s">
        <v>14</v>
      </c>
      <c r="B11" s="72" t="s">
        <v>11</v>
      </c>
      <c r="C11" s="75" t="s">
        <v>30</v>
      </c>
      <c r="D11" s="72" t="s">
        <v>33</v>
      </c>
      <c r="E11" s="75" t="s">
        <v>34</v>
      </c>
      <c r="F11" s="72">
        <v>87999</v>
      </c>
      <c r="G11" s="75">
        <v>1100</v>
      </c>
      <c r="H11" s="72">
        <f t="shared" si="0"/>
        <v>86899</v>
      </c>
      <c r="I11" s="75">
        <f t="shared" si="1"/>
        <v>15641.82</v>
      </c>
      <c r="J11" s="82">
        <f t="shared" si="2"/>
        <v>102.54082000000001</v>
      </c>
      <c r="K11" s="82">
        <f t="shared" si="3"/>
        <v>102643.36082</v>
      </c>
    </row>
    <row r="12" spans="1:11" x14ac:dyDescent="0.25">
      <c r="A12" s="66" t="s">
        <v>14</v>
      </c>
      <c r="B12" s="70" t="s">
        <v>17</v>
      </c>
      <c r="C12" s="73" t="s">
        <v>10</v>
      </c>
      <c r="D12" s="70" t="s">
        <v>18</v>
      </c>
      <c r="E12" s="73" t="s">
        <v>19</v>
      </c>
      <c r="F12" s="70">
        <v>88409</v>
      </c>
      <c r="G12" s="73">
        <v>1100</v>
      </c>
      <c r="H12" s="70">
        <f t="shared" si="0"/>
        <v>87309</v>
      </c>
      <c r="I12" s="73">
        <f t="shared" si="1"/>
        <v>15715.619999999999</v>
      </c>
      <c r="J12" s="80">
        <f t="shared" si="2"/>
        <v>103.02462</v>
      </c>
      <c r="K12" s="80">
        <f t="shared" si="3"/>
        <v>103127.64461999999</v>
      </c>
    </row>
    <row r="13" spans="1:11" x14ac:dyDescent="0.25">
      <c r="A13" s="67" t="s">
        <v>14</v>
      </c>
      <c r="B13" s="71" t="s">
        <v>17</v>
      </c>
      <c r="C13" s="74" t="s">
        <v>30</v>
      </c>
      <c r="D13" s="71" t="s">
        <v>35</v>
      </c>
      <c r="E13" s="74" t="s">
        <v>36</v>
      </c>
      <c r="F13" s="71">
        <v>87609</v>
      </c>
      <c r="G13" s="74">
        <v>1100</v>
      </c>
      <c r="H13" s="71">
        <f t="shared" si="0"/>
        <v>86509</v>
      </c>
      <c r="I13" s="74">
        <f t="shared" si="1"/>
        <v>15571.619999999999</v>
      </c>
      <c r="J13" s="81">
        <f t="shared" si="2"/>
        <v>102.08062</v>
      </c>
      <c r="K13" s="81">
        <f t="shared" si="3"/>
        <v>102182.70061999999</v>
      </c>
    </row>
    <row r="14" spans="1:11" x14ac:dyDescent="0.25">
      <c r="A14" s="67" t="s">
        <v>14</v>
      </c>
      <c r="B14" s="71" t="s">
        <v>17</v>
      </c>
      <c r="C14" s="74" t="s">
        <v>10</v>
      </c>
      <c r="D14" s="71" t="s">
        <v>20</v>
      </c>
      <c r="E14" s="74" t="s">
        <v>21</v>
      </c>
      <c r="F14" s="71">
        <v>90919</v>
      </c>
      <c r="G14" s="74">
        <v>1100</v>
      </c>
      <c r="H14" s="71">
        <f t="shared" si="0"/>
        <v>89819</v>
      </c>
      <c r="I14" s="74">
        <f t="shared" si="1"/>
        <v>16167.42</v>
      </c>
      <c r="J14" s="81">
        <f t="shared" si="2"/>
        <v>105.98642</v>
      </c>
      <c r="K14" s="81">
        <f t="shared" si="3"/>
        <v>106092.40642</v>
      </c>
    </row>
    <row r="15" spans="1:11" ht="15.75" thickBot="1" x14ac:dyDescent="0.3">
      <c r="A15" s="68" t="s">
        <v>14</v>
      </c>
      <c r="B15" s="72" t="s">
        <v>17</v>
      </c>
      <c r="C15" s="75" t="s">
        <v>113</v>
      </c>
      <c r="D15" s="72" t="s">
        <v>114</v>
      </c>
      <c r="E15" s="75" t="s">
        <v>115</v>
      </c>
      <c r="F15" s="72">
        <v>90119</v>
      </c>
      <c r="G15" s="75">
        <v>1100</v>
      </c>
      <c r="H15" s="72">
        <f t="shared" ref="H15" si="4">F15-G15</f>
        <v>89019</v>
      </c>
      <c r="I15" s="75">
        <f t="shared" ref="I15" si="5">H15*18%</f>
        <v>16023.42</v>
      </c>
      <c r="J15" s="82">
        <f t="shared" ref="J15" si="6">(H15+I15)*0.1%</f>
        <v>105.04242000000001</v>
      </c>
      <c r="K15" s="82">
        <f t="shared" ref="K15" si="7">+H15+I15+J15</f>
        <v>105147.46242</v>
      </c>
    </row>
    <row r="16" spans="1:11" x14ac:dyDescent="0.25">
      <c r="A16" s="66" t="s">
        <v>14</v>
      </c>
      <c r="B16" s="70" t="s">
        <v>22</v>
      </c>
      <c r="C16" s="73" t="s">
        <v>10</v>
      </c>
      <c r="D16" s="70" t="s">
        <v>23</v>
      </c>
      <c r="E16" s="73" t="s">
        <v>24</v>
      </c>
      <c r="F16" s="70">
        <v>90455</v>
      </c>
      <c r="G16" s="73">
        <v>1100</v>
      </c>
      <c r="H16" s="70">
        <f t="shared" si="0"/>
        <v>89355</v>
      </c>
      <c r="I16" s="73">
        <f t="shared" si="1"/>
        <v>16083.9</v>
      </c>
      <c r="J16" s="80">
        <f t="shared" si="2"/>
        <v>105.43889999999999</v>
      </c>
      <c r="K16" s="80">
        <f t="shared" si="3"/>
        <v>105544.33889999999</v>
      </c>
    </row>
    <row r="17" spans="1:12" x14ac:dyDescent="0.25">
      <c r="A17" s="127" t="s">
        <v>14</v>
      </c>
      <c r="B17" s="128" t="s">
        <v>22</v>
      </c>
      <c r="C17" s="129" t="s">
        <v>30</v>
      </c>
      <c r="D17" s="128" t="s">
        <v>37</v>
      </c>
      <c r="E17" s="129" t="s">
        <v>38</v>
      </c>
      <c r="F17" s="128">
        <v>89655</v>
      </c>
      <c r="G17" s="129">
        <v>1100</v>
      </c>
      <c r="H17" s="128">
        <f t="shared" si="0"/>
        <v>88555</v>
      </c>
      <c r="I17" s="129">
        <f t="shared" si="1"/>
        <v>15939.9</v>
      </c>
      <c r="J17" s="130">
        <f t="shared" si="2"/>
        <v>104.4949</v>
      </c>
      <c r="K17" s="130">
        <f t="shared" si="3"/>
        <v>104599.3949</v>
      </c>
    </row>
    <row r="18" spans="1:12" x14ac:dyDescent="0.25">
      <c r="A18" s="30" t="s">
        <v>14</v>
      </c>
      <c r="B18" s="30" t="s">
        <v>136</v>
      </c>
      <c r="C18" s="30" t="s">
        <v>10</v>
      </c>
      <c r="D18" s="30" t="s">
        <v>137</v>
      </c>
      <c r="E18" s="30" t="s">
        <v>138</v>
      </c>
      <c r="F18" s="30">
        <v>86999</v>
      </c>
      <c r="G18" s="129">
        <v>1100</v>
      </c>
      <c r="H18" s="128">
        <f t="shared" ref="H18" si="8">F18-G18</f>
        <v>85899</v>
      </c>
      <c r="I18" s="129">
        <f t="shared" ref="I18" si="9">H18*18%</f>
        <v>15461.82</v>
      </c>
      <c r="J18" s="130">
        <f t="shared" ref="J18" si="10">(H18+I18)*0.1%</f>
        <v>101.36082</v>
      </c>
      <c r="K18" s="130">
        <f t="shared" ref="K18" si="11">+H18+I18+J18</f>
        <v>101462.18082000001</v>
      </c>
    </row>
    <row r="19" spans="1:12" x14ac:dyDescent="0.25">
      <c r="A19" s="131" t="s">
        <v>14</v>
      </c>
      <c r="B19" s="132" t="s">
        <v>43</v>
      </c>
      <c r="C19" s="133" t="s">
        <v>10</v>
      </c>
      <c r="D19" s="132" t="s">
        <v>25</v>
      </c>
      <c r="E19" s="133" t="s">
        <v>26</v>
      </c>
      <c r="F19" s="132">
        <v>92313</v>
      </c>
      <c r="G19" s="133">
        <v>1100</v>
      </c>
      <c r="H19" s="132">
        <f t="shared" si="0"/>
        <v>91213</v>
      </c>
      <c r="I19" s="133">
        <f t="shared" si="1"/>
        <v>16418.34</v>
      </c>
      <c r="J19" s="134">
        <f t="shared" si="2"/>
        <v>107.63133999999999</v>
      </c>
      <c r="K19" s="134">
        <f t="shared" si="3"/>
        <v>107738.97134</v>
      </c>
    </row>
    <row r="20" spans="1:12" ht="15.75" thickBot="1" x14ac:dyDescent="0.3">
      <c r="A20" s="68" t="s">
        <v>14</v>
      </c>
      <c r="B20" s="72" t="s">
        <v>43</v>
      </c>
      <c r="C20" s="75" t="s">
        <v>30</v>
      </c>
      <c r="D20" s="72" t="s">
        <v>41</v>
      </c>
      <c r="E20" s="75" t="s">
        <v>42</v>
      </c>
      <c r="F20" s="72">
        <v>91513</v>
      </c>
      <c r="G20" s="75">
        <v>1100</v>
      </c>
      <c r="H20" s="72">
        <f t="shared" si="0"/>
        <v>90413</v>
      </c>
      <c r="I20" s="75">
        <f t="shared" si="1"/>
        <v>16274.34</v>
      </c>
      <c r="J20" s="82">
        <f t="shared" si="2"/>
        <v>106.68733999999999</v>
      </c>
      <c r="K20" s="82">
        <f t="shared" si="3"/>
        <v>106794.02734</v>
      </c>
    </row>
    <row r="21" spans="1:12" x14ac:dyDescent="0.25">
      <c r="A21" s="66" t="s">
        <v>14</v>
      </c>
      <c r="B21" s="70" t="s">
        <v>27</v>
      </c>
      <c r="C21" s="73" t="s">
        <v>10</v>
      </c>
      <c r="D21" s="70" t="s">
        <v>28</v>
      </c>
      <c r="E21" s="73" t="s">
        <v>29</v>
      </c>
      <c r="F21" s="70">
        <v>91152</v>
      </c>
      <c r="G21" s="73">
        <v>1100</v>
      </c>
      <c r="H21" s="70">
        <f t="shared" si="0"/>
        <v>90052</v>
      </c>
      <c r="I21" s="73">
        <f t="shared" si="1"/>
        <v>16209.359999999999</v>
      </c>
      <c r="J21" s="80">
        <f t="shared" si="2"/>
        <v>106.26136</v>
      </c>
      <c r="K21" s="80">
        <f t="shared" si="3"/>
        <v>106367.62136</v>
      </c>
    </row>
    <row r="22" spans="1:12" ht="15.75" thickBot="1" x14ac:dyDescent="0.3">
      <c r="A22" s="68" t="s">
        <v>14</v>
      </c>
      <c r="B22" s="72" t="s">
        <v>27</v>
      </c>
      <c r="C22" s="75" t="s">
        <v>30</v>
      </c>
      <c r="D22" s="72" t="s">
        <v>39</v>
      </c>
      <c r="E22" s="75" t="s">
        <v>40</v>
      </c>
      <c r="F22" s="72">
        <v>90352</v>
      </c>
      <c r="G22" s="75">
        <v>1100</v>
      </c>
      <c r="H22" s="72">
        <f t="shared" si="0"/>
        <v>89252</v>
      </c>
      <c r="I22" s="75">
        <f t="shared" si="1"/>
        <v>16065.359999999999</v>
      </c>
      <c r="J22" s="82">
        <f t="shared" si="2"/>
        <v>105.31736000000001</v>
      </c>
      <c r="K22" s="82">
        <f t="shared" si="3"/>
        <v>105422.67736</v>
      </c>
    </row>
    <row r="23" spans="1:12" x14ac:dyDescent="0.25">
      <c r="A23" s="66" t="s">
        <v>14</v>
      </c>
      <c r="B23" s="70" t="s">
        <v>116</v>
      </c>
      <c r="C23" s="73" t="s">
        <v>105</v>
      </c>
      <c r="D23" s="70" t="s">
        <v>119</v>
      </c>
      <c r="E23" s="73" t="s">
        <v>106</v>
      </c>
      <c r="F23" s="70">
        <v>83509</v>
      </c>
      <c r="G23" s="73">
        <v>0</v>
      </c>
      <c r="H23" s="70">
        <f t="shared" ref="H23:H45" si="12">F23-G23</f>
        <v>83509</v>
      </c>
      <c r="I23" s="73">
        <f t="shared" ref="I23:I45" si="13">H23*18%</f>
        <v>15031.619999999999</v>
      </c>
      <c r="J23" s="80">
        <f t="shared" ref="J23:J45" si="14">(H23+I23)*0.1%</f>
        <v>98.540620000000004</v>
      </c>
      <c r="K23" s="80">
        <f t="shared" ref="K23:K45" si="15">+H23+I23+J23</f>
        <v>98639.160619999995</v>
      </c>
    </row>
    <row r="24" spans="1:12" x14ac:dyDescent="0.25">
      <c r="A24" s="67" t="s">
        <v>14</v>
      </c>
      <c r="B24" s="71" t="s">
        <v>116</v>
      </c>
      <c r="C24" s="74" t="s">
        <v>107</v>
      </c>
      <c r="D24" s="71" t="s">
        <v>120</v>
      </c>
      <c r="E24" s="74" t="s">
        <v>108</v>
      </c>
      <c r="F24" s="71">
        <v>82709</v>
      </c>
      <c r="G24" s="74">
        <v>0</v>
      </c>
      <c r="H24" s="71">
        <f t="shared" si="12"/>
        <v>82709</v>
      </c>
      <c r="I24" s="74">
        <f t="shared" si="13"/>
        <v>14887.619999999999</v>
      </c>
      <c r="J24" s="81">
        <f t="shared" si="14"/>
        <v>97.596620000000001</v>
      </c>
      <c r="K24" s="81">
        <f t="shared" si="15"/>
        <v>97694.216619999992</v>
      </c>
    </row>
    <row r="25" spans="1:12" x14ac:dyDescent="0.25">
      <c r="A25" s="67" t="s">
        <v>14</v>
      </c>
      <c r="B25" s="71" t="s">
        <v>116</v>
      </c>
      <c r="C25" s="74" t="s">
        <v>109</v>
      </c>
      <c r="D25" s="71" t="s">
        <v>121</v>
      </c>
      <c r="E25" s="74" t="s">
        <v>110</v>
      </c>
      <c r="F25" s="71">
        <v>84009</v>
      </c>
      <c r="G25" s="74">
        <v>0</v>
      </c>
      <c r="H25" s="71">
        <f t="shared" si="12"/>
        <v>84009</v>
      </c>
      <c r="I25" s="74">
        <f t="shared" si="13"/>
        <v>15121.619999999999</v>
      </c>
      <c r="J25" s="81">
        <f t="shared" si="14"/>
        <v>99.130619999999993</v>
      </c>
      <c r="K25" s="81">
        <f t="shared" si="15"/>
        <v>99229.750619999992</v>
      </c>
    </row>
    <row r="26" spans="1:12" ht="15.75" thickBot="1" x14ac:dyDescent="0.3">
      <c r="A26" s="68" t="s">
        <v>14</v>
      </c>
      <c r="B26" s="72" t="s">
        <v>116</v>
      </c>
      <c r="C26" s="75" t="s">
        <v>111</v>
      </c>
      <c r="D26" s="72" t="s">
        <v>122</v>
      </c>
      <c r="E26" s="75" t="s">
        <v>112</v>
      </c>
      <c r="F26" s="72">
        <v>84009</v>
      </c>
      <c r="G26" s="75">
        <v>0</v>
      </c>
      <c r="H26" s="72">
        <f t="shared" si="12"/>
        <v>84009</v>
      </c>
      <c r="I26" s="75">
        <f t="shared" si="13"/>
        <v>15121.619999999999</v>
      </c>
      <c r="J26" s="82">
        <f t="shared" si="14"/>
        <v>99.130619999999993</v>
      </c>
      <c r="K26" s="82">
        <f t="shared" si="15"/>
        <v>99229.750619999992</v>
      </c>
    </row>
    <row r="27" spans="1:12" s="53" customFormat="1" ht="15" customHeight="1" x14ac:dyDescent="0.25">
      <c r="A27" s="131" t="s">
        <v>46</v>
      </c>
      <c r="B27" s="132" t="s">
        <v>11</v>
      </c>
      <c r="C27" s="133" t="s">
        <v>10</v>
      </c>
      <c r="D27" s="132" t="s">
        <v>12</v>
      </c>
      <c r="E27" s="133" t="s">
        <v>13</v>
      </c>
      <c r="F27" s="132">
        <v>89822</v>
      </c>
      <c r="G27" s="133">
        <v>1100</v>
      </c>
      <c r="H27" s="132">
        <f t="shared" si="12"/>
        <v>88722</v>
      </c>
      <c r="I27" s="133">
        <f t="shared" si="13"/>
        <v>15969.96</v>
      </c>
      <c r="J27" s="134">
        <f t="shared" si="14"/>
        <v>104.69195999999999</v>
      </c>
      <c r="K27" s="134">
        <f t="shared" si="15"/>
        <v>104796.65195999999</v>
      </c>
      <c r="L27" s="3"/>
    </row>
    <row r="28" spans="1:12" s="53" customFormat="1" x14ac:dyDescent="0.25">
      <c r="A28" s="67" t="s">
        <v>46</v>
      </c>
      <c r="B28" s="71" t="s">
        <v>11</v>
      </c>
      <c r="C28" s="74" t="s">
        <v>30</v>
      </c>
      <c r="D28" s="71" t="s">
        <v>31</v>
      </c>
      <c r="E28" s="74" t="s">
        <v>32</v>
      </c>
      <c r="F28" s="71">
        <v>89022</v>
      </c>
      <c r="G28" s="74">
        <v>1100</v>
      </c>
      <c r="H28" s="71">
        <f t="shared" si="12"/>
        <v>87922</v>
      </c>
      <c r="I28" s="74">
        <f t="shared" si="13"/>
        <v>15825.96</v>
      </c>
      <c r="J28" s="81">
        <f t="shared" si="14"/>
        <v>103.74795999999999</v>
      </c>
      <c r="K28" s="81">
        <f t="shared" si="15"/>
        <v>103851.70795999999</v>
      </c>
      <c r="L28" s="3"/>
    </row>
    <row r="29" spans="1:12" s="53" customFormat="1" x14ac:dyDescent="0.25">
      <c r="A29" s="67" t="s">
        <v>46</v>
      </c>
      <c r="B29" s="71" t="s">
        <v>11</v>
      </c>
      <c r="C29" s="74" t="s">
        <v>10</v>
      </c>
      <c r="D29" s="71" t="s">
        <v>15</v>
      </c>
      <c r="E29" s="74" t="s">
        <v>16</v>
      </c>
      <c r="F29" s="71">
        <v>89022</v>
      </c>
      <c r="G29" s="74">
        <v>1100</v>
      </c>
      <c r="H29" s="71">
        <f t="shared" si="12"/>
        <v>87922</v>
      </c>
      <c r="I29" s="74">
        <f t="shared" si="13"/>
        <v>15825.96</v>
      </c>
      <c r="J29" s="81">
        <f t="shared" si="14"/>
        <v>103.74795999999999</v>
      </c>
      <c r="K29" s="81">
        <f t="shared" si="15"/>
        <v>103851.70795999999</v>
      </c>
      <c r="L29" s="3"/>
    </row>
    <row r="30" spans="1:12" s="53" customFormat="1" ht="15.75" thickBot="1" x14ac:dyDescent="0.3">
      <c r="A30" s="68" t="s">
        <v>46</v>
      </c>
      <c r="B30" s="72" t="s">
        <v>11</v>
      </c>
      <c r="C30" s="75" t="s">
        <v>30</v>
      </c>
      <c r="D30" s="72" t="s">
        <v>33</v>
      </c>
      <c r="E30" s="75" t="s">
        <v>34</v>
      </c>
      <c r="F30" s="72">
        <v>88222</v>
      </c>
      <c r="G30" s="75">
        <v>1100</v>
      </c>
      <c r="H30" s="72">
        <f t="shared" si="12"/>
        <v>87122</v>
      </c>
      <c r="I30" s="75">
        <f t="shared" si="13"/>
        <v>15681.96</v>
      </c>
      <c r="J30" s="82">
        <f t="shared" si="14"/>
        <v>102.80395999999999</v>
      </c>
      <c r="K30" s="82">
        <f t="shared" si="15"/>
        <v>102906.76396</v>
      </c>
      <c r="L30" s="3"/>
    </row>
    <row r="31" spans="1:12" s="53" customFormat="1" x14ac:dyDescent="0.25">
      <c r="A31" s="66" t="s">
        <v>46</v>
      </c>
      <c r="B31" s="70" t="s">
        <v>17</v>
      </c>
      <c r="C31" s="73" t="s">
        <v>10</v>
      </c>
      <c r="D31" s="70" t="s">
        <v>18</v>
      </c>
      <c r="E31" s="73" t="s">
        <v>19</v>
      </c>
      <c r="F31" s="70">
        <v>88739</v>
      </c>
      <c r="G31" s="73">
        <v>1100</v>
      </c>
      <c r="H31" s="70">
        <f t="shared" si="12"/>
        <v>87639</v>
      </c>
      <c r="I31" s="73">
        <f t="shared" si="13"/>
        <v>15775.019999999999</v>
      </c>
      <c r="J31" s="80">
        <f t="shared" si="14"/>
        <v>103.41402000000001</v>
      </c>
      <c r="K31" s="80">
        <f t="shared" si="15"/>
        <v>103517.43402</v>
      </c>
      <c r="L31" s="3"/>
    </row>
    <row r="32" spans="1:12" s="53" customFormat="1" x14ac:dyDescent="0.25">
      <c r="A32" s="67" t="s">
        <v>46</v>
      </c>
      <c r="B32" s="71" t="s">
        <v>17</v>
      </c>
      <c r="C32" s="74" t="s">
        <v>30</v>
      </c>
      <c r="D32" s="71" t="s">
        <v>35</v>
      </c>
      <c r="E32" s="74" t="s">
        <v>36</v>
      </c>
      <c r="F32" s="71">
        <v>87939</v>
      </c>
      <c r="G32" s="74">
        <v>1100</v>
      </c>
      <c r="H32" s="71">
        <f t="shared" si="12"/>
        <v>86839</v>
      </c>
      <c r="I32" s="74">
        <f t="shared" si="13"/>
        <v>15631.019999999999</v>
      </c>
      <c r="J32" s="81">
        <f t="shared" si="14"/>
        <v>102.47002000000001</v>
      </c>
      <c r="K32" s="81">
        <f t="shared" si="15"/>
        <v>102572.49002</v>
      </c>
      <c r="L32" s="3"/>
    </row>
    <row r="33" spans="1:12" s="53" customFormat="1" x14ac:dyDescent="0.25">
      <c r="A33" s="67" t="s">
        <v>46</v>
      </c>
      <c r="B33" s="71" t="s">
        <v>17</v>
      </c>
      <c r="C33" s="74" t="s">
        <v>10</v>
      </c>
      <c r="D33" s="71" t="s">
        <v>20</v>
      </c>
      <c r="E33" s="74" t="s">
        <v>21</v>
      </c>
      <c r="F33" s="71">
        <v>91000</v>
      </c>
      <c r="G33" s="74">
        <v>1100</v>
      </c>
      <c r="H33" s="71">
        <f t="shared" si="12"/>
        <v>89900</v>
      </c>
      <c r="I33" s="74">
        <f t="shared" si="13"/>
        <v>16182</v>
      </c>
      <c r="J33" s="81">
        <f t="shared" si="14"/>
        <v>106.08200000000001</v>
      </c>
      <c r="K33" s="81">
        <f t="shared" si="15"/>
        <v>106188.08199999999</v>
      </c>
      <c r="L33" s="3"/>
    </row>
    <row r="34" spans="1:12" s="53" customFormat="1" ht="15.75" thickBot="1" x14ac:dyDescent="0.3">
      <c r="A34" s="68" t="s">
        <v>46</v>
      </c>
      <c r="B34" s="72" t="s">
        <v>17</v>
      </c>
      <c r="C34" s="75" t="s">
        <v>113</v>
      </c>
      <c r="D34" s="72" t="s">
        <v>114</v>
      </c>
      <c r="E34" s="75" t="s">
        <v>115</v>
      </c>
      <c r="F34" s="72">
        <v>90200</v>
      </c>
      <c r="G34" s="75">
        <v>1100</v>
      </c>
      <c r="H34" s="72">
        <v>100272</v>
      </c>
      <c r="I34" s="75">
        <v>18048.96</v>
      </c>
      <c r="J34" s="82">
        <v>118.32</v>
      </c>
      <c r="K34" s="82">
        <v>118439.28</v>
      </c>
      <c r="L34" s="3"/>
    </row>
    <row r="35" spans="1:12" s="53" customFormat="1" ht="15" customHeight="1" x14ac:dyDescent="0.25">
      <c r="A35" s="66" t="s">
        <v>46</v>
      </c>
      <c r="B35" s="70" t="s">
        <v>22</v>
      </c>
      <c r="C35" s="73" t="s">
        <v>10</v>
      </c>
      <c r="D35" s="70" t="s">
        <v>23</v>
      </c>
      <c r="E35" s="73" t="s">
        <v>24</v>
      </c>
      <c r="F35" s="70">
        <v>90850</v>
      </c>
      <c r="G35" s="73">
        <v>1100</v>
      </c>
      <c r="H35" s="70">
        <f t="shared" si="12"/>
        <v>89750</v>
      </c>
      <c r="I35" s="73">
        <f t="shared" si="13"/>
        <v>16155</v>
      </c>
      <c r="J35" s="80">
        <f t="shared" si="14"/>
        <v>105.905</v>
      </c>
      <c r="K35" s="80">
        <f t="shared" si="15"/>
        <v>106010.905</v>
      </c>
      <c r="L35" s="3"/>
    </row>
    <row r="36" spans="1:12" s="53" customFormat="1" ht="15" customHeight="1" x14ac:dyDescent="0.25">
      <c r="A36" s="127" t="s">
        <v>46</v>
      </c>
      <c r="B36" s="128" t="s">
        <v>22</v>
      </c>
      <c r="C36" s="129" t="s">
        <v>30</v>
      </c>
      <c r="D36" s="128" t="s">
        <v>37</v>
      </c>
      <c r="E36" s="129" t="s">
        <v>38</v>
      </c>
      <c r="F36" s="128">
        <v>90050</v>
      </c>
      <c r="G36" s="129">
        <v>1100</v>
      </c>
      <c r="H36" s="128">
        <f t="shared" si="12"/>
        <v>88950</v>
      </c>
      <c r="I36" s="129">
        <f t="shared" si="13"/>
        <v>16011</v>
      </c>
      <c r="J36" s="130">
        <f t="shared" si="14"/>
        <v>104.961</v>
      </c>
      <c r="K36" s="130">
        <f t="shared" si="15"/>
        <v>105065.961</v>
      </c>
      <c r="L36" s="3"/>
    </row>
    <row r="37" spans="1:12" s="53" customFormat="1" ht="15" customHeight="1" x14ac:dyDescent="0.25">
      <c r="A37" s="30" t="s">
        <v>46</v>
      </c>
      <c r="B37" s="30" t="s">
        <v>136</v>
      </c>
      <c r="C37" s="30" t="s">
        <v>10</v>
      </c>
      <c r="D37" s="30" t="s">
        <v>137</v>
      </c>
      <c r="E37" s="30" t="s">
        <v>138</v>
      </c>
      <c r="F37" s="30">
        <v>87122</v>
      </c>
      <c r="G37" s="30">
        <v>1100</v>
      </c>
      <c r="H37" s="30">
        <f t="shared" si="12"/>
        <v>86022</v>
      </c>
      <c r="I37" s="30">
        <f t="shared" si="13"/>
        <v>15483.96</v>
      </c>
      <c r="J37" s="21">
        <f t="shared" si="14"/>
        <v>101.50595999999999</v>
      </c>
      <c r="K37" s="21">
        <f t="shared" si="15"/>
        <v>101607.46595999999</v>
      </c>
      <c r="L37" s="3"/>
    </row>
    <row r="38" spans="1:12" s="53" customFormat="1" x14ac:dyDescent="0.25">
      <c r="A38" s="131" t="s">
        <v>46</v>
      </c>
      <c r="B38" s="132" t="s">
        <v>43</v>
      </c>
      <c r="C38" s="133" t="s">
        <v>10</v>
      </c>
      <c r="D38" s="132" t="s">
        <v>25</v>
      </c>
      <c r="E38" s="133" t="s">
        <v>26</v>
      </c>
      <c r="F38" s="132">
        <v>92360</v>
      </c>
      <c r="G38" s="133">
        <v>1100</v>
      </c>
      <c r="H38" s="132">
        <f t="shared" si="12"/>
        <v>91260</v>
      </c>
      <c r="I38" s="133">
        <f t="shared" si="13"/>
        <v>16426.8</v>
      </c>
      <c r="J38" s="134">
        <f t="shared" si="14"/>
        <v>107.68680000000001</v>
      </c>
      <c r="K38" s="134">
        <f t="shared" si="15"/>
        <v>107794.4868</v>
      </c>
      <c r="L38" s="3"/>
    </row>
    <row r="39" spans="1:12" s="53" customFormat="1" ht="15.75" thickBot="1" x14ac:dyDescent="0.3">
      <c r="A39" s="68" t="s">
        <v>46</v>
      </c>
      <c r="B39" s="72" t="s">
        <v>43</v>
      </c>
      <c r="C39" s="75" t="s">
        <v>30</v>
      </c>
      <c r="D39" s="72" t="s">
        <v>41</v>
      </c>
      <c r="E39" s="75" t="s">
        <v>42</v>
      </c>
      <c r="F39" s="72">
        <v>91560</v>
      </c>
      <c r="G39" s="75">
        <v>1100</v>
      </c>
      <c r="H39" s="72">
        <f t="shared" si="12"/>
        <v>90460</v>
      </c>
      <c r="I39" s="75">
        <f t="shared" si="13"/>
        <v>16282.8</v>
      </c>
      <c r="J39" s="82">
        <f t="shared" si="14"/>
        <v>106.7428</v>
      </c>
      <c r="K39" s="82">
        <f t="shared" si="15"/>
        <v>106849.54280000001</v>
      </c>
      <c r="L39" s="3"/>
    </row>
    <row r="40" spans="1:12" s="53" customFormat="1" x14ac:dyDescent="0.25">
      <c r="A40" s="66" t="s">
        <v>46</v>
      </c>
      <c r="B40" s="70" t="s">
        <v>27</v>
      </c>
      <c r="C40" s="73" t="s">
        <v>10</v>
      </c>
      <c r="D40" s="70" t="s">
        <v>28</v>
      </c>
      <c r="E40" s="73" t="s">
        <v>29</v>
      </c>
      <c r="F40" s="70">
        <v>91323</v>
      </c>
      <c r="G40" s="73">
        <v>1100</v>
      </c>
      <c r="H40" s="70">
        <f t="shared" si="12"/>
        <v>90223</v>
      </c>
      <c r="I40" s="73">
        <f t="shared" si="13"/>
        <v>16240.14</v>
      </c>
      <c r="J40" s="80">
        <f t="shared" si="14"/>
        <v>106.46314</v>
      </c>
      <c r="K40" s="80">
        <f t="shared" si="15"/>
        <v>106569.60314000001</v>
      </c>
      <c r="L40" s="3"/>
    </row>
    <row r="41" spans="1:12" s="53" customFormat="1" ht="15.75" thickBot="1" x14ac:dyDescent="0.3">
      <c r="A41" s="68" t="s">
        <v>46</v>
      </c>
      <c r="B41" s="72" t="s">
        <v>27</v>
      </c>
      <c r="C41" s="75" t="s">
        <v>30</v>
      </c>
      <c r="D41" s="72" t="s">
        <v>39</v>
      </c>
      <c r="E41" s="75" t="s">
        <v>40</v>
      </c>
      <c r="F41" s="72">
        <v>90523</v>
      </c>
      <c r="G41" s="75">
        <v>1100</v>
      </c>
      <c r="H41" s="72">
        <f t="shared" si="12"/>
        <v>89423</v>
      </c>
      <c r="I41" s="75">
        <f t="shared" si="13"/>
        <v>16096.14</v>
      </c>
      <c r="J41" s="82">
        <f t="shared" si="14"/>
        <v>105.51914000000001</v>
      </c>
      <c r="K41" s="82">
        <f t="shared" si="15"/>
        <v>105624.65914</v>
      </c>
      <c r="L41" s="3"/>
    </row>
    <row r="42" spans="1:12" s="53" customFormat="1" ht="15" customHeight="1" x14ac:dyDescent="0.25">
      <c r="A42" s="66" t="s">
        <v>46</v>
      </c>
      <c r="B42" s="70" t="s">
        <v>116</v>
      </c>
      <c r="C42" s="73" t="s">
        <v>105</v>
      </c>
      <c r="D42" s="70" t="s">
        <v>119</v>
      </c>
      <c r="E42" s="73" t="s">
        <v>106</v>
      </c>
      <c r="F42" s="70">
        <v>83839</v>
      </c>
      <c r="G42" s="73">
        <v>0</v>
      </c>
      <c r="H42" s="70">
        <f t="shared" si="12"/>
        <v>83839</v>
      </c>
      <c r="I42" s="73">
        <f t="shared" si="13"/>
        <v>15091.019999999999</v>
      </c>
      <c r="J42" s="80">
        <f t="shared" si="14"/>
        <v>98.930020000000013</v>
      </c>
      <c r="K42" s="80">
        <f t="shared" si="15"/>
        <v>99028.950020000004</v>
      </c>
      <c r="L42" s="3"/>
    </row>
    <row r="43" spans="1:12" s="53" customFormat="1" ht="15" customHeight="1" x14ac:dyDescent="0.25">
      <c r="A43" s="67" t="s">
        <v>46</v>
      </c>
      <c r="B43" s="71" t="s">
        <v>116</v>
      </c>
      <c r="C43" s="74" t="s">
        <v>107</v>
      </c>
      <c r="D43" s="71" t="s">
        <v>120</v>
      </c>
      <c r="E43" s="74" t="s">
        <v>108</v>
      </c>
      <c r="F43" s="71">
        <v>83039</v>
      </c>
      <c r="G43" s="74">
        <v>0</v>
      </c>
      <c r="H43" s="71">
        <f t="shared" si="12"/>
        <v>83039</v>
      </c>
      <c r="I43" s="74">
        <f t="shared" si="13"/>
        <v>14947.019999999999</v>
      </c>
      <c r="J43" s="81">
        <f t="shared" si="14"/>
        <v>97.986020000000011</v>
      </c>
      <c r="K43" s="81">
        <f t="shared" si="15"/>
        <v>98084.006020000001</v>
      </c>
      <c r="L43" s="3"/>
    </row>
    <row r="44" spans="1:12" s="53" customFormat="1" ht="15" customHeight="1" x14ac:dyDescent="0.25">
      <c r="A44" s="67" t="s">
        <v>46</v>
      </c>
      <c r="B44" s="71" t="s">
        <v>116</v>
      </c>
      <c r="C44" s="74" t="s">
        <v>109</v>
      </c>
      <c r="D44" s="71" t="s">
        <v>121</v>
      </c>
      <c r="E44" s="74" t="s">
        <v>110</v>
      </c>
      <c r="F44" s="71">
        <v>84339</v>
      </c>
      <c r="G44" s="74">
        <v>0</v>
      </c>
      <c r="H44" s="71">
        <f t="shared" si="12"/>
        <v>84339</v>
      </c>
      <c r="I44" s="74">
        <f t="shared" si="13"/>
        <v>15181.019999999999</v>
      </c>
      <c r="J44" s="81">
        <f t="shared" si="14"/>
        <v>99.520020000000002</v>
      </c>
      <c r="K44" s="81">
        <f t="shared" si="15"/>
        <v>99619.54002</v>
      </c>
      <c r="L44" s="3"/>
    </row>
    <row r="45" spans="1:12" s="53" customFormat="1" ht="15" customHeight="1" thickBot="1" x14ac:dyDescent="0.3">
      <c r="A45" s="68" t="s">
        <v>46</v>
      </c>
      <c r="B45" s="72" t="s">
        <v>116</v>
      </c>
      <c r="C45" s="75" t="s">
        <v>111</v>
      </c>
      <c r="D45" s="72" t="s">
        <v>122</v>
      </c>
      <c r="E45" s="75" t="s">
        <v>112</v>
      </c>
      <c r="F45" s="72">
        <v>84339</v>
      </c>
      <c r="G45" s="75">
        <v>0</v>
      </c>
      <c r="H45" s="72">
        <f t="shared" si="12"/>
        <v>84339</v>
      </c>
      <c r="I45" s="75">
        <f t="shared" si="13"/>
        <v>15181.019999999999</v>
      </c>
      <c r="J45" s="82">
        <f t="shared" si="14"/>
        <v>99.520020000000002</v>
      </c>
      <c r="K45" s="82">
        <f t="shared" si="15"/>
        <v>99619.54002</v>
      </c>
      <c r="L45" s="3"/>
    </row>
    <row r="46" spans="1:12" s="4" customFormat="1" ht="15" customHeight="1" x14ac:dyDescent="0.25">
      <c r="A46" s="66" t="s">
        <v>44</v>
      </c>
      <c r="B46" s="70" t="s">
        <v>11</v>
      </c>
      <c r="C46" s="73" t="s">
        <v>10</v>
      </c>
      <c r="D46" s="70" t="s">
        <v>12</v>
      </c>
      <c r="E46" s="73" t="s">
        <v>13</v>
      </c>
      <c r="F46" s="70">
        <v>89574</v>
      </c>
      <c r="G46" s="73">
        <v>1100</v>
      </c>
      <c r="H46" s="70">
        <f t="shared" ref="H46:H64" si="16">F46-G46</f>
        <v>88474</v>
      </c>
      <c r="I46" s="73">
        <f t="shared" ref="I46:I60" si="17">H46*18%</f>
        <v>15925.32</v>
      </c>
      <c r="J46" s="80">
        <f t="shared" ref="J46:J60" si="18">(H46+I46)*0.1%</f>
        <v>104.39932</v>
      </c>
      <c r="K46" s="80">
        <f t="shared" ref="K46:K60" si="19">+H46+I46+J46</f>
        <v>104503.71932</v>
      </c>
      <c r="L46" s="3"/>
    </row>
    <row r="47" spans="1:12" s="4" customFormat="1" ht="15" customHeight="1" x14ac:dyDescent="0.25">
      <c r="A47" s="67" t="s">
        <v>44</v>
      </c>
      <c r="B47" s="71" t="s">
        <v>11</v>
      </c>
      <c r="C47" s="74" t="s">
        <v>30</v>
      </c>
      <c r="D47" s="71" t="s">
        <v>31</v>
      </c>
      <c r="E47" s="74" t="s">
        <v>32</v>
      </c>
      <c r="F47" s="71">
        <v>88774</v>
      </c>
      <c r="G47" s="74">
        <v>1100</v>
      </c>
      <c r="H47" s="71">
        <f t="shared" si="16"/>
        <v>87674</v>
      </c>
      <c r="I47" s="74">
        <f t="shared" si="17"/>
        <v>15781.32</v>
      </c>
      <c r="J47" s="81">
        <f t="shared" si="18"/>
        <v>103.45532000000001</v>
      </c>
      <c r="K47" s="81">
        <f t="shared" si="19"/>
        <v>103558.77532</v>
      </c>
      <c r="L47" s="3"/>
    </row>
    <row r="48" spans="1:12" s="4" customFormat="1" x14ac:dyDescent="0.25">
      <c r="A48" s="67" t="s">
        <v>44</v>
      </c>
      <c r="B48" s="71" t="s">
        <v>11</v>
      </c>
      <c r="C48" s="74" t="s">
        <v>10</v>
      </c>
      <c r="D48" s="71" t="s">
        <v>15</v>
      </c>
      <c r="E48" s="74" t="s">
        <v>16</v>
      </c>
      <c r="F48" s="71">
        <v>88774</v>
      </c>
      <c r="G48" s="74">
        <v>1100</v>
      </c>
      <c r="H48" s="71">
        <f t="shared" si="16"/>
        <v>87674</v>
      </c>
      <c r="I48" s="74">
        <f t="shared" si="17"/>
        <v>15781.32</v>
      </c>
      <c r="J48" s="81">
        <f t="shared" si="18"/>
        <v>103.45532000000001</v>
      </c>
      <c r="K48" s="81">
        <f t="shared" si="19"/>
        <v>103558.77532</v>
      </c>
      <c r="L48" s="3"/>
    </row>
    <row r="49" spans="1:12" s="5" customFormat="1" ht="15.75" thickBot="1" x14ac:dyDescent="0.3">
      <c r="A49" s="68" t="s">
        <v>44</v>
      </c>
      <c r="B49" s="72" t="s">
        <v>11</v>
      </c>
      <c r="C49" s="75" t="s">
        <v>30</v>
      </c>
      <c r="D49" s="72" t="s">
        <v>33</v>
      </c>
      <c r="E49" s="75" t="s">
        <v>34</v>
      </c>
      <c r="F49" s="72">
        <v>87974</v>
      </c>
      <c r="G49" s="75">
        <v>1100</v>
      </c>
      <c r="H49" s="72">
        <f t="shared" si="16"/>
        <v>86874</v>
      </c>
      <c r="I49" s="75">
        <f t="shared" si="17"/>
        <v>15637.32</v>
      </c>
      <c r="J49" s="82">
        <f t="shared" si="18"/>
        <v>102.51132000000001</v>
      </c>
      <c r="K49" s="82">
        <f t="shared" si="19"/>
        <v>102613.83132000001</v>
      </c>
      <c r="L49" s="3"/>
    </row>
    <row r="50" spans="1:12" s="4" customFormat="1" x14ac:dyDescent="0.25">
      <c r="A50" s="66" t="s">
        <v>44</v>
      </c>
      <c r="B50" s="70" t="s">
        <v>17</v>
      </c>
      <c r="C50" s="73" t="s">
        <v>10</v>
      </c>
      <c r="D50" s="70" t="s">
        <v>18</v>
      </c>
      <c r="E50" s="73" t="s">
        <v>19</v>
      </c>
      <c r="F50" s="70">
        <v>88283</v>
      </c>
      <c r="G50" s="73">
        <v>1100</v>
      </c>
      <c r="H50" s="70">
        <f t="shared" si="16"/>
        <v>87183</v>
      </c>
      <c r="I50" s="73">
        <f t="shared" si="17"/>
        <v>15692.939999999999</v>
      </c>
      <c r="J50" s="80">
        <f t="shared" si="18"/>
        <v>102.87594</v>
      </c>
      <c r="K50" s="80">
        <f t="shared" si="19"/>
        <v>102978.81594</v>
      </c>
      <c r="L50" s="3"/>
    </row>
    <row r="51" spans="1:12" s="4" customFormat="1" x14ac:dyDescent="0.25">
      <c r="A51" s="67" t="s">
        <v>44</v>
      </c>
      <c r="B51" s="71" t="s">
        <v>17</v>
      </c>
      <c r="C51" s="74" t="s">
        <v>30</v>
      </c>
      <c r="D51" s="71" t="s">
        <v>35</v>
      </c>
      <c r="E51" s="74" t="s">
        <v>36</v>
      </c>
      <c r="F51" s="71">
        <v>87483</v>
      </c>
      <c r="G51" s="74">
        <v>1100</v>
      </c>
      <c r="H51" s="71">
        <f t="shared" si="16"/>
        <v>86383</v>
      </c>
      <c r="I51" s="74">
        <f t="shared" si="17"/>
        <v>15548.939999999999</v>
      </c>
      <c r="J51" s="81">
        <f t="shared" si="18"/>
        <v>101.93194000000001</v>
      </c>
      <c r="K51" s="81">
        <f t="shared" si="19"/>
        <v>102033.87194</v>
      </c>
      <c r="L51" s="3"/>
    </row>
    <row r="52" spans="1:12" s="4" customFormat="1" x14ac:dyDescent="0.25">
      <c r="A52" s="67" t="s">
        <v>44</v>
      </c>
      <c r="B52" s="71" t="s">
        <v>17</v>
      </c>
      <c r="C52" s="74" t="s">
        <v>10</v>
      </c>
      <c r="D52" s="71" t="s">
        <v>20</v>
      </c>
      <c r="E52" s="74" t="s">
        <v>21</v>
      </c>
      <c r="F52" s="71">
        <v>90919</v>
      </c>
      <c r="G52" s="74">
        <v>1100</v>
      </c>
      <c r="H52" s="71">
        <f t="shared" si="16"/>
        <v>89819</v>
      </c>
      <c r="I52" s="74">
        <f t="shared" si="17"/>
        <v>16167.42</v>
      </c>
      <c r="J52" s="81">
        <f t="shared" si="18"/>
        <v>105.98642</v>
      </c>
      <c r="K52" s="81">
        <f t="shared" si="19"/>
        <v>106092.40642</v>
      </c>
      <c r="L52" s="3"/>
    </row>
    <row r="53" spans="1:12" s="4" customFormat="1" ht="15.75" customHeight="1" thickBot="1" x14ac:dyDescent="0.3">
      <c r="A53" s="68" t="s">
        <v>44</v>
      </c>
      <c r="B53" s="72" t="s">
        <v>17</v>
      </c>
      <c r="C53" s="75" t="s">
        <v>113</v>
      </c>
      <c r="D53" s="72" t="s">
        <v>114</v>
      </c>
      <c r="E53" s="75" t="s">
        <v>115</v>
      </c>
      <c r="F53" s="72">
        <v>90119</v>
      </c>
      <c r="G53" s="75">
        <v>1100</v>
      </c>
      <c r="H53" s="72">
        <f t="shared" si="16"/>
        <v>89019</v>
      </c>
      <c r="I53" s="75">
        <f t="shared" ref="I53" si="20">H53*18%</f>
        <v>16023.42</v>
      </c>
      <c r="J53" s="82">
        <f t="shared" ref="J53" si="21">(H53+I53)*0.1%</f>
        <v>105.04242000000001</v>
      </c>
      <c r="K53" s="82">
        <f t="shared" ref="K53" si="22">+H53+I53+J53</f>
        <v>105147.46242</v>
      </c>
      <c r="L53" s="3"/>
    </row>
    <row r="54" spans="1:12" s="4" customFormat="1" x14ac:dyDescent="0.25">
      <c r="A54" s="66" t="s">
        <v>44</v>
      </c>
      <c r="B54" s="70" t="s">
        <v>22</v>
      </c>
      <c r="C54" s="73" t="s">
        <v>10</v>
      </c>
      <c r="D54" s="70" t="s">
        <v>23</v>
      </c>
      <c r="E54" s="73" t="s">
        <v>24</v>
      </c>
      <c r="F54" s="70">
        <v>90448</v>
      </c>
      <c r="G54" s="73">
        <v>1100</v>
      </c>
      <c r="H54" s="70">
        <f t="shared" si="16"/>
        <v>89348</v>
      </c>
      <c r="I54" s="73">
        <f t="shared" si="17"/>
        <v>16082.64</v>
      </c>
      <c r="J54" s="80">
        <f t="shared" si="18"/>
        <v>105.43064</v>
      </c>
      <c r="K54" s="80">
        <f t="shared" si="19"/>
        <v>105536.07064000001</v>
      </c>
      <c r="L54" s="3"/>
    </row>
    <row r="55" spans="1:12" s="4" customFormat="1" ht="16.5" customHeight="1" x14ac:dyDescent="0.25">
      <c r="A55" s="127" t="s">
        <v>44</v>
      </c>
      <c r="B55" s="128" t="s">
        <v>22</v>
      </c>
      <c r="C55" s="129" t="s">
        <v>30</v>
      </c>
      <c r="D55" s="128" t="s">
        <v>37</v>
      </c>
      <c r="E55" s="129" t="s">
        <v>38</v>
      </c>
      <c r="F55" s="128">
        <v>89648</v>
      </c>
      <c r="G55" s="129">
        <v>1100</v>
      </c>
      <c r="H55" s="128">
        <f t="shared" si="16"/>
        <v>88548</v>
      </c>
      <c r="I55" s="129">
        <f t="shared" si="17"/>
        <v>15938.64</v>
      </c>
      <c r="J55" s="130">
        <f t="shared" si="18"/>
        <v>104.48664000000001</v>
      </c>
      <c r="K55" s="130">
        <f t="shared" si="19"/>
        <v>104591.12664</v>
      </c>
      <c r="L55" s="3"/>
    </row>
    <row r="56" spans="1:12" s="4" customFormat="1" ht="16.5" customHeight="1" x14ac:dyDescent="0.25">
      <c r="A56" s="30" t="s">
        <v>44</v>
      </c>
      <c r="B56" s="30" t="s">
        <v>136</v>
      </c>
      <c r="C56" s="30" t="s">
        <v>10</v>
      </c>
      <c r="D56" s="30" t="s">
        <v>137</v>
      </c>
      <c r="E56" s="30" t="s">
        <v>138</v>
      </c>
      <c r="F56" s="30">
        <v>86974</v>
      </c>
      <c r="G56" s="129">
        <v>1100</v>
      </c>
      <c r="H56" s="128">
        <f t="shared" ref="H56" si="23">F56-G56</f>
        <v>85874</v>
      </c>
      <c r="I56" s="129">
        <f t="shared" ref="I56" si="24">H56*18%</f>
        <v>15457.32</v>
      </c>
      <c r="J56" s="130">
        <f t="shared" ref="J56" si="25">(H56+I56)*0.1%</f>
        <v>101.33132000000001</v>
      </c>
      <c r="K56" s="130">
        <f t="shared" ref="K56" si="26">+H56+I56+J56</f>
        <v>101432.65132</v>
      </c>
      <c r="L56" s="3"/>
    </row>
    <row r="57" spans="1:12" s="4" customFormat="1" x14ac:dyDescent="0.25">
      <c r="A57" s="131" t="s">
        <v>44</v>
      </c>
      <c r="B57" s="132" t="s">
        <v>43</v>
      </c>
      <c r="C57" s="133" t="s">
        <v>10</v>
      </c>
      <c r="D57" s="132" t="s">
        <v>25</v>
      </c>
      <c r="E57" s="133" t="s">
        <v>26</v>
      </c>
      <c r="F57" s="132">
        <v>92317</v>
      </c>
      <c r="G57" s="133">
        <v>1100</v>
      </c>
      <c r="H57" s="132">
        <f t="shared" si="16"/>
        <v>91217</v>
      </c>
      <c r="I57" s="133">
        <f t="shared" si="17"/>
        <v>16419.059999999998</v>
      </c>
      <c r="J57" s="134">
        <f t="shared" si="18"/>
        <v>107.63606</v>
      </c>
      <c r="K57" s="134">
        <f t="shared" si="19"/>
        <v>107743.69606</v>
      </c>
      <c r="L57" s="3"/>
    </row>
    <row r="58" spans="1:12" s="5" customFormat="1" ht="15.75" thickBot="1" x14ac:dyDescent="0.3">
      <c r="A58" s="68" t="s">
        <v>44</v>
      </c>
      <c r="B58" s="72" t="s">
        <v>43</v>
      </c>
      <c r="C58" s="75" t="s">
        <v>30</v>
      </c>
      <c r="D58" s="72" t="s">
        <v>41</v>
      </c>
      <c r="E58" s="75" t="s">
        <v>42</v>
      </c>
      <c r="F58" s="72">
        <v>91517</v>
      </c>
      <c r="G58" s="75">
        <v>1100</v>
      </c>
      <c r="H58" s="72">
        <f t="shared" si="16"/>
        <v>90417</v>
      </c>
      <c r="I58" s="75">
        <f t="shared" si="17"/>
        <v>16275.06</v>
      </c>
      <c r="J58" s="82">
        <f t="shared" si="18"/>
        <v>106.69206</v>
      </c>
      <c r="K58" s="82">
        <f t="shared" si="19"/>
        <v>106798.75206</v>
      </c>
      <c r="L58" s="3"/>
    </row>
    <row r="59" spans="1:12" s="4" customFormat="1" x14ac:dyDescent="0.25">
      <c r="A59" s="66" t="s">
        <v>44</v>
      </c>
      <c r="B59" s="70" t="s">
        <v>27</v>
      </c>
      <c r="C59" s="73" t="s">
        <v>10</v>
      </c>
      <c r="D59" s="70" t="s">
        <v>28</v>
      </c>
      <c r="E59" s="73" t="s">
        <v>29</v>
      </c>
      <c r="F59" s="70">
        <v>91152</v>
      </c>
      <c r="G59" s="73">
        <v>1100</v>
      </c>
      <c r="H59" s="70">
        <f t="shared" si="16"/>
        <v>90052</v>
      </c>
      <c r="I59" s="73">
        <f t="shared" si="17"/>
        <v>16209.359999999999</v>
      </c>
      <c r="J59" s="80">
        <f t="shared" si="18"/>
        <v>106.26136</v>
      </c>
      <c r="K59" s="80">
        <f t="shared" si="19"/>
        <v>106367.62136</v>
      </c>
      <c r="L59" s="3"/>
    </row>
    <row r="60" spans="1:12" s="5" customFormat="1" ht="15.75" thickBot="1" x14ac:dyDescent="0.3">
      <c r="A60" s="68" t="s">
        <v>44</v>
      </c>
      <c r="B60" s="72" t="s">
        <v>27</v>
      </c>
      <c r="C60" s="75" t="s">
        <v>30</v>
      </c>
      <c r="D60" s="72" t="s">
        <v>39</v>
      </c>
      <c r="E60" s="75" t="s">
        <v>40</v>
      </c>
      <c r="F60" s="72">
        <v>90352</v>
      </c>
      <c r="G60" s="75">
        <v>1100</v>
      </c>
      <c r="H60" s="72">
        <f t="shared" si="16"/>
        <v>89252</v>
      </c>
      <c r="I60" s="75">
        <f t="shared" si="17"/>
        <v>16065.359999999999</v>
      </c>
      <c r="J60" s="82">
        <f t="shared" si="18"/>
        <v>105.31736000000001</v>
      </c>
      <c r="K60" s="82">
        <f t="shared" si="19"/>
        <v>105422.67736</v>
      </c>
      <c r="L60" s="3"/>
    </row>
    <row r="61" spans="1:12" s="5" customFormat="1" x14ac:dyDescent="0.25">
      <c r="A61" s="66" t="s">
        <v>44</v>
      </c>
      <c r="B61" s="70" t="s">
        <v>116</v>
      </c>
      <c r="C61" s="73" t="s">
        <v>105</v>
      </c>
      <c r="D61" s="70" t="s">
        <v>119</v>
      </c>
      <c r="E61" s="73" t="s">
        <v>106</v>
      </c>
      <c r="F61" s="70">
        <v>83383</v>
      </c>
      <c r="G61" s="73">
        <v>0</v>
      </c>
      <c r="H61" s="70">
        <f t="shared" si="16"/>
        <v>83383</v>
      </c>
      <c r="I61" s="73">
        <f t="shared" ref="I61:I64" si="27">H61*18%</f>
        <v>15008.939999999999</v>
      </c>
      <c r="J61" s="80">
        <f t="shared" ref="J61:J64" si="28">(H61+I61)*0.1%</f>
        <v>98.391940000000005</v>
      </c>
      <c r="K61" s="80">
        <f t="shared" ref="K61:K64" si="29">+H61+I61+J61</f>
        <v>98490.331940000004</v>
      </c>
      <c r="L61" s="3"/>
    </row>
    <row r="62" spans="1:12" s="5" customFormat="1" x14ac:dyDescent="0.25">
      <c r="A62" s="67" t="s">
        <v>44</v>
      </c>
      <c r="B62" s="71" t="s">
        <v>116</v>
      </c>
      <c r="C62" s="74" t="s">
        <v>107</v>
      </c>
      <c r="D62" s="71" t="s">
        <v>120</v>
      </c>
      <c r="E62" s="74" t="s">
        <v>108</v>
      </c>
      <c r="F62" s="71">
        <v>82583</v>
      </c>
      <c r="G62" s="74">
        <v>0</v>
      </c>
      <c r="H62" s="71">
        <f t="shared" si="16"/>
        <v>82583</v>
      </c>
      <c r="I62" s="74">
        <f t="shared" si="27"/>
        <v>14864.939999999999</v>
      </c>
      <c r="J62" s="81">
        <f t="shared" si="28"/>
        <v>97.447940000000003</v>
      </c>
      <c r="K62" s="81">
        <f t="shared" si="29"/>
        <v>97545.387940000001</v>
      </c>
      <c r="L62" s="3"/>
    </row>
    <row r="63" spans="1:12" s="5" customFormat="1" x14ac:dyDescent="0.25">
      <c r="A63" s="67" t="s">
        <v>44</v>
      </c>
      <c r="B63" s="71" t="s">
        <v>116</v>
      </c>
      <c r="C63" s="74" t="s">
        <v>109</v>
      </c>
      <c r="D63" s="71" t="s">
        <v>121</v>
      </c>
      <c r="E63" s="74" t="s">
        <v>110</v>
      </c>
      <c r="F63" s="71">
        <v>83883</v>
      </c>
      <c r="G63" s="74">
        <v>0</v>
      </c>
      <c r="H63" s="71">
        <f t="shared" si="16"/>
        <v>83883</v>
      </c>
      <c r="I63" s="74">
        <f t="shared" si="27"/>
        <v>15098.939999999999</v>
      </c>
      <c r="J63" s="81">
        <f t="shared" si="28"/>
        <v>98.981940000000009</v>
      </c>
      <c r="K63" s="81">
        <f t="shared" si="29"/>
        <v>99080.92194</v>
      </c>
      <c r="L63" s="3"/>
    </row>
    <row r="64" spans="1:12" s="5" customFormat="1" ht="15.75" thickBot="1" x14ac:dyDescent="0.3">
      <c r="A64" s="68" t="s">
        <v>44</v>
      </c>
      <c r="B64" s="72" t="s">
        <v>116</v>
      </c>
      <c r="C64" s="75" t="s">
        <v>111</v>
      </c>
      <c r="D64" s="72" t="s">
        <v>122</v>
      </c>
      <c r="E64" s="75" t="s">
        <v>112</v>
      </c>
      <c r="F64" s="72">
        <v>83883</v>
      </c>
      <c r="G64" s="75">
        <v>0</v>
      </c>
      <c r="H64" s="72">
        <f t="shared" si="16"/>
        <v>83883</v>
      </c>
      <c r="I64" s="75">
        <f t="shared" si="27"/>
        <v>15098.939999999999</v>
      </c>
      <c r="J64" s="82">
        <f t="shared" si="28"/>
        <v>98.981940000000009</v>
      </c>
      <c r="K64" s="82">
        <f t="shared" si="29"/>
        <v>99080.92194</v>
      </c>
      <c r="L64" s="3"/>
    </row>
    <row r="65" spans="1:11" s="53" customFormat="1" ht="15.75" thickBot="1" x14ac:dyDescent="0.3">
      <c r="A65" s="201" t="s">
        <v>53</v>
      </c>
      <c r="B65" s="202"/>
      <c r="C65" s="202"/>
      <c r="D65" s="203"/>
      <c r="K65" s="7"/>
    </row>
    <row r="66" spans="1:11" s="53" customFormat="1" ht="60.75" thickBot="1" x14ac:dyDescent="0.3">
      <c r="A66" s="89" t="s">
        <v>54</v>
      </c>
      <c r="B66" s="90" t="s">
        <v>89</v>
      </c>
      <c r="C66" s="91" t="s">
        <v>90</v>
      </c>
      <c r="E66" s="209" t="s">
        <v>97</v>
      </c>
      <c r="F66" s="210"/>
      <c r="K66" s="7"/>
    </row>
    <row r="67" spans="1:11" s="53" customFormat="1" x14ac:dyDescent="0.25">
      <c r="A67" s="92" t="s">
        <v>55</v>
      </c>
      <c r="B67" s="86" t="s">
        <v>123</v>
      </c>
      <c r="C67" s="93">
        <v>200</v>
      </c>
      <c r="E67" s="83" t="s">
        <v>101</v>
      </c>
      <c r="F67" s="86">
        <v>1100</v>
      </c>
      <c r="K67" s="7"/>
    </row>
    <row r="68" spans="1:11" s="53" customFormat="1" ht="15.75" thickBot="1" x14ac:dyDescent="0.3">
      <c r="A68" s="94" t="s">
        <v>56</v>
      </c>
      <c r="B68" s="87" t="s">
        <v>124</v>
      </c>
      <c r="C68" s="95">
        <v>450</v>
      </c>
      <c r="E68" s="111" t="s">
        <v>103</v>
      </c>
      <c r="F68" s="88">
        <v>500</v>
      </c>
      <c r="K68" s="7"/>
    </row>
    <row r="69" spans="1:11" s="53" customFormat="1" ht="15.75" thickBot="1" x14ac:dyDescent="0.3">
      <c r="A69" s="94" t="s">
        <v>57</v>
      </c>
      <c r="B69" s="87" t="s">
        <v>125</v>
      </c>
      <c r="C69" s="95">
        <v>500</v>
      </c>
      <c r="E69" s="120" t="s">
        <v>135</v>
      </c>
      <c r="F69" s="121">
        <v>1600</v>
      </c>
      <c r="K69" s="7"/>
    </row>
    <row r="70" spans="1:11" s="53" customFormat="1" x14ac:dyDescent="0.25">
      <c r="A70" s="94" t="s">
        <v>58</v>
      </c>
      <c r="B70" s="87" t="s">
        <v>126</v>
      </c>
      <c r="C70" s="95">
        <v>550</v>
      </c>
      <c r="E70" s="119"/>
      <c r="F70" s="119"/>
      <c r="K70" s="7"/>
    </row>
    <row r="71" spans="1:11" s="53" customFormat="1" x14ac:dyDescent="0.25">
      <c r="A71" s="94" t="s">
        <v>59</v>
      </c>
      <c r="B71" s="87" t="s">
        <v>127</v>
      </c>
      <c r="C71" s="95">
        <v>650</v>
      </c>
      <c r="K71" s="7"/>
    </row>
    <row r="72" spans="1:11" s="53" customFormat="1" x14ac:dyDescent="0.25">
      <c r="A72" s="94" t="s">
        <v>61</v>
      </c>
      <c r="B72" s="87" t="s">
        <v>128</v>
      </c>
      <c r="C72" s="95">
        <v>750</v>
      </c>
      <c r="G72" s="53" t="s">
        <v>60</v>
      </c>
      <c r="K72" s="7"/>
    </row>
    <row r="73" spans="1:11" s="53" customFormat="1" x14ac:dyDescent="0.25">
      <c r="A73" s="94" t="s">
        <v>62</v>
      </c>
      <c r="B73" s="87" t="s">
        <v>129</v>
      </c>
      <c r="C73" s="95">
        <v>850</v>
      </c>
      <c r="K73" s="7"/>
    </row>
    <row r="74" spans="1:11" s="53" customFormat="1" x14ac:dyDescent="0.25">
      <c r="A74" s="94" t="s">
        <v>63</v>
      </c>
      <c r="B74" s="87" t="s">
        <v>130</v>
      </c>
      <c r="C74" s="95">
        <v>950</v>
      </c>
      <c r="K74" s="7"/>
    </row>
    <row r="75" spans="1:11" s="53" customFormat="1" x14ac:dyDescent="0.25">
      <c r="A75" s="94" t="s">
        <v>64</v>
      </c>
      <c r="B75" s="87" t="s">
        <v>131</v>
      </c>
      <c r="C75" s="95">
        <v>1000</v>
      </c>
      <c r="K75" s="7"/>
    </row>
    <row r="76" spans="1:11" s="53" customFormat="1" x14ac:dyDescent="0.25">
      <c r="A76" s="94" t="s">
        <v>65</v>
      </c>
      <c r="B76" s="87" t="s">
        <v>132</v>
      </c>
      <c r="C76" s="95">
        <v>1050</v>
      </c>
      <c r="K76" s="7"/>
    </row>
    <row r="77" spans="1:11" s="53" customFormat="1" x14ac:dyDescent="0.25">
      <c r="A77" s="94" t="s">
        <v>66</v>
      </c>
      <c r="B77" s="87" t="s">
        <v>133</v>
      </c>
      <c r="C77" s="95">
        <v>1100</v>
      </c>
      <c r="K77" s="7"/>
    </row>
    <row r="78" spans="1:11" s="53" customFormat="1" ht="15.75" thickBot="1" x14ac:dyDescent="0.3">
      <c r="A78" s="84" t="s">
        <v>118</v>
      </c>
      <c r="B78" s="88" t="s">
        <v>134</v>
      </c>
      <c r="C78" s="96">
        <v>1200</v>
      </c>
      <c r="K78" s="7"/>
    </row>
    <row r="79" spans="1:11" s="53" customFormat="1" ht="24.75" customHeight="1" x14ac:dyDescent="0.25">
      <c r="A79" s="204" t="s">
        <v>67</v>
      </c>
      <c r="B79" s="205"/>
      <c r="C79" s="205"/>
      <c r="D79" s="205"/>
      <c r="E79" s="205"/>
      <c r="F79" s="205"/>
      <c r="G79" s="205"/>
      <c r="H79" s="205"/>
      <c r="I79" s="205"/>
      <c r="K79" s="7"/>
    </row>
    <row r="80" spans="1:11" s="53" customFormat="1" x14ac:dyDescent="0.25">
      <c r="A80" s="43" t="s">
        <v>86</v>
      </c>
      <c r="B80" s="8"/>
      <c r="C80" s="8"/>
      <c r="D80" s="8"/>
      <c r="E80" s="12"/>
      <c r="F80" s="12"/>
      <c r="G80" s="12"/>
      <c r="H80" s="12"/>
      <c r="I80" s="12"/>
      <c r="J80" s="8"/>
      <c r="K80" s="9"/>
    </row>
    <row r="81" spans="1:11" s="53" customFormat="1" x14ac:dyDescent="0.25">
      <c r="A81" s="43" t="s">
        <v>87</v>
      </c>
      <c r="B81" s="8"/>
      <c r="C81" s="8"/>
      <c r="D81" s="8"/>
      <c r="E81" s="12"/>
      <c r="F81" s="12"/>
      <c r="G81" s="12"/>
      <c r="H81" s="12"/>
      <c r="I81" s="12"/>
      <c r="J81" s="8"/>
      <c r="K81" s="9"/>
    </row>
    <row r="82" spans="1:11" s="53" customFormat="1" x14ac:dyDescent="0.25">
      <c r="A82" s="43" t="s">
        <v>68</v>
      </c>
      <c r="B82" s="8"/>
      <c r="C82" s="8"/>
      <c r="D82" s="8"/>
      <c r="E82" s="12"/>
      <c r="F82" s="12"/>
      <c r="G82" s="12"/>
      <c r="H82" s="12"/>
      <c r="I82" s="12"/>
      <c r="J82" s="8"/>
      <c r="K82" s="9"/>
    </row>
    <row r="83" spans="1:11" s="53" customFormat="1" ht="15" customHeight="1" x14ac:dyDescent="0.25">
      <c r="A83" s="206" t="s">
        <v>91</v>
      </c>
      <c r="B83" s="207"/>
      <c r="C83" s="207"/>
      <c r="D83" s="207"/>
      <c r="E83" s="207"/>
      <c r="F83" s="207"/>
      <c r="G83" s="207"/>
      <c r="H83" s="207"/>
      <c r="I83" s="207"/>
      <c r="J83" s="207"/>
      <c r="K83" s="208"/>
    </row>
    <row r="84" spans="1:11" s="53" customFormat="1" ht="76.5" customHeight="1" x14ac:dyDescent="0.25">
      <c r="A84" s="206" t="s">
        <v>88</v>
      </c>
      <c r="B84" s="207"/>
      <c r="C84" s="207"/>
      <c r="D84" s="207"/>
      <c r="E84" s="207"/>
      <c r="F84" s="207"/>
      <c r="G84" s="207"/>
      <c r="H84" s="207"/>
      <c r="I84" s="207"/>
      <c r="J84" s="207"/>
      <c r="K84" s="208"/>
    </row>
    <row r="85" spans="1:11" s="53" customFormat="1" x14ac:dyDescent="0.25">
      <c r="A85" s="43" t="s">
        <v>69</v>
      </c>
      <c r="B85" s="8"/>
      <c r="C85" s="8"/>
      <c r="D85" s="8"/>
      <c r="E85" s="8"/>
      <c r="F85" s="12"/>
      <c r="G85" s="12"/>
      <c r="H85" s="8"/>
      <c r="I85" s="12"/>
      <c r="J85" s="8"/>
      <c r="K85" s="9"/>
    </row>
    <row r="86" spans="1:11" s="53" customFormat="1" x14ac:dyDescent="0.25">
      <c r="A86" s="43" t="s">
        <v>70</v>
      </c>
      <c r="B86" s="8"/>
      <c r="C86" s="8"/>
      <c r="D86" s="8"/>
      <c r="E86" s="8"/>
      <c r="F86" s="12"/>
      <c r="G86" s="12"/>
      <c r="H86" s="12"/>
      <c r="I86" s="8"/>
      <c r="J86" s="8"/>
      <c r="K86" s="9"/>
    </row>
    <row r="87" spans="1:11" s="53" customFormat="1" x14ac:dyDescent="0.25">
      <c r="A87" s="43" t="s">
        <v>71</v>
      </c>
      <c r="B87" s="8"/>
      <c r="C87" s="8"/>
      <c r="D87" s="8"/>
      <c r="E87" s="8"/>
      <c r="F87" s="12"/>
      <c r="G87" s="12"/>
      <c r="H87" s="12"/>
      <c r="I87" s="8"/>
      <c r="J87" s="8"/>
      <c r="K87" s="9"/>
    </row>
    <row r="88" spans="1:11" s="53" customFormat="1" x14ac:dyDescent="0.25">
      <c r="A88" s="43" t="s">
        <v>72</v>
      </c>
      <c r="B88" s="8"/>
      <c r="C88" s="8"/>
      <c r="D88" s="8"/>
      <c r="E88" s="8"/>
      <c r="F88" s="12"/>
      <c r="G88" s="12"/>
      <c r="H88" s="12"/>
      <c r="I88" s="8"/>
      <c r="J88" s="8"/>
      <c r="K88" s="9"/>
    </row>
    <row r="89" spans="1:11" s="6" customFormat="1" x14ac:dyDescent="0.25">
      <c r="A89" s="43" t="s">
        <v>71</v>
      </c>
      <c r="B89" s="8"/>
      <c r="C89" s="8"/>
      <c r="D89" s="8"/>
      <c r="E89" s="8"/>
      <c r="F89" s="12"/>
      <c r="G89" s="12"/>
      <c r="H89" s="12"/>
      <c r="I89" s="8"/>
      <c r="J89" s="8"/>
      <c r="K89" s="9"/>
    </row>
    <row r="90" spans="1:11" s="6" customFormat="1" x14ac:dyDescent="0.25">
      <c r="A90" s="43" t="s">
        <v>72</v>
      </c>
      <c r="B90" s="8"/>
      <c r="C90" s="8"/>
      <c r="D90" s="8"/>
      <c r="E90" s="8"/>
      <c r="F90" s="12"/>
      <c r="G90" s="12"/>
      <c r="H90" s="12"/>
      <c r="I90" s="8"/>
      <c r="J90" s="8"/>
      <c r="K90" s="9"/>
    </row>
    <row r="91" spans="1:11" s="6" customFormat="1" ht="15.75" thickBot="1" x14ac:dyDescent="0.3">
      <c r="A91" s="44" t="s">
        <v>73</v>
      </c>
      <c r="B91" s="16"/>
      <c r="C91" s="16"/>
      <c r="D91" s="16"/>
      <c r="E91" s="17"/>
      <c r="F91" s="17"/>
      <c r="G91" s="17"/>
      <c r="H91" s="17"/>
      <c r="I91" s="16"/>
      <c r="J91" s="16"/>
      <c r="K91" s="19"/>
    </row>
  </sheetData>
  <mergeCells count="11">
    <mergeCell ref="A84:K84"/>
    <mergeCell ref="A83:K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5"/>
  <sheetViews>
    <sheetView topLeftCell="A107" workbookViewId="0">
      <selection activeCell="H123" sqref="H123"/>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10" width="9.140625" style="3"/>
    <col min="11" max="11" width="9.5703125" style="3" bestFit="1" customWidth="1"/>
    <col min="12" max="16384" width="9.140625" style="3"/>
  </cols>
  <sheetData>
    <row r="1" spans="1:11" x14ac:dyDescent="0.25">
      <c r="A1" s="196"/>
      <c r="B1" s="196"/>
      <c r="C1" s="196"/>
      <c r="D1" s="196"/>
      <c r="E1" s="196"/>
      <c r="F1" s="196"/>
      <c r="G1" s="196"/>
      <c r="H1" s="196"/>
      <c r="I1" s="196"/>
      <c r="J1" s="145"/>
      <c r="K1" s="145"/>
    </row>
    <row r="2" spans="1:11" x14ac:dyDescent="0.25">
      <c r="A2" s="196"/>
      <c r="B2" s="196"/>
      <c r="C2" s="196"/>
      <c r="D2" s="196"/>
      <c r="E2" s="196"/>
      <c r="F2" s="196"/>
      <c r="G2" s="196"/>
      <c r="H2" s="196"/>
      <c r="I2" s="196"/>
      <c r="J2" s="145"/>
      <c r="K2" s="145"/>
    </row>
    <row r="3" spans="1:11" x14ac:dyDescent="0.25">
      <c r="A3" s="198"/>
      <c r="B3" s="198"/>
      <c r="C3" s="198"/>
      <c r="D3" s="198"/>
      <c r="E3" s="198"/>
      <c r="F3" s="198"/>
      <c r="G3" s="198"/>
      <c r="H3" s="198"/>
      <c r="I3" s="198"/>
      <c r="J3" s="145"/>
      <c r="K3" s="145"/>
    </row>
    <row r="4" spans="1:11" x14ac:dyDescent="0.25">
      <c r="A4" s="198" t="s">
        <v>0</v>
      </c>
      <c r="B4" s="198"/>
      <c r="C4" s="198"/>
      <c r="D4" s="198"/>
      <c r="E4" s="198"/>
      <c r="F4" s="198"/>
      <c r="G4" s="198"/>
      <c r="H4" s="198"/>
      <c r="I4" s="198"/>
      <c r="J4" s="145"/>
      <c r="K4" s="145"/>
    </row>
    <row r="5" spans="1:11" x14ac:dyDescent="0.25">
      <c r="A5" s="198" t="s">
        <v>74</v>
      </c>
      <c r="B5" s="198"/>
      <c r="C5" s="198"/>
      <c r="D5" s="198"/>
      <c r="E5" s="198"/>
      <c r="F5" s="198"/>
      <c r="G5" s="198"/>
      <c r="H5" s="198"/>
      <c r="I5" s="198"/>
      <c r="J5" s="145"/>
      <c r="K5" s="145"/>
    </row>
    <row r="6" spans="1:11" ht="15.75" thickBot="1" x14ac:dyDescent="0.3">
      <c r="A6" s="199" t="s">
        <v>139</v>
      </c>
      <c r="B6" s="200"/>
      <c r="C6" s="200"/>
      <c r="D6" s="200"/>
      <c r="E6" s="200"/>
      <c r="F6" s="200"/>
      <c r="G6" s="200"/>
      <c r="H6" s="200"/>
      <c r="I6" s="200"/>
      <c r="J6" s="145"/>
      <c r="K6" s="145"/>
    </row>
    <row r="7" spans="1:11" ht="45.75" thickBot="1" x14ac:dyDescent="0.3">
      <c r="A7" s="98" t="s">
        <v>1</v>
      </c>
      <c r="B7" s="146" t="s">
        <v>3</v>
      </c>
      <c r="C7" s="146"/>
      <c r="D7" s="211" t="s">
        <v>2</v>
      </c>
      <c r="E7" s="211"/>
      <c r="F7" s="56" t="s">
        <v>4</v>
      </c>
      <c r="G7" s="57" t="s">
        <v>5</v>
      </c>
      <c r="H7" s="56" t="s">
        <v>6</v>
      </c>
      <c r="I7" s="56" t="s">
        <v>7</v>
      </c>
      <c r="J7" s="58" t="s">
        <v>8</v>
      </c>
      <c r="K7" s="59" t="s">
        <v>9</v>
      </c>
    </row>
    <row r="8" spans="1:11" x14ac:dyDescent="0.25">
      <c r="A8" s="66" t="s">
        <v>14</v>
      </c>
      <c r="B8" s="70" t="s">
        <v>11</v>
      </c>
      <c r="C8" s="73" t="s">
        <v>10</v>
      </c>
      <c r="D8" s="70" t="s">
        <v>12</v>
      </c>
      <c r="E8" s="73" t="s">
        <v>13</v>
      </c>
      <c r="F8" s="70">
        <v>89599</v>
      </c>
      <c r="G8" s="73">
        <v>1100</v>
      </c>
      <c r="H8" s="70">
        <f t="shared" ref="H8:H45" si="0">F8-G8</f>
        <v>88499</v>
      </c>
      <c r="I8" s="73">
        <f t="shared" ref="I8:I45" si="1">H8*18%</f>
        <v>15929.82</v>
      </c>
      <c r="J8" s="80">
        <f t="shared" ref="J8:J45" si="2">(H8+I8)*0.1%</f>
        <v>104.42882000000002</v>
      </c>
      <c r="K8" s="80">
        <f t="shared" ref="K8:K45" si="3">+H8+I8+J8</f>
        <v>104533.24882000001</v>
      </c>
    </row>
    <row r="9" spans="1:11" x14ac:dyDescent="0.25">
      <c r="A9" s="67" t="s">
        <v>14</v>
      </c>
      <c r="B9" s="71" t="s">
        <v>11</v>
      </c>
      <c r="C9" s="74" t="s">
        <v>30</v>
      </c>
      <c r="D9" s="71" t="s">
        <v>31</v>
      </c>
      <c r="E9" s="74" t="s">
        <v>32</v>
      </c>
      <c r="F9" s="71">
        <v>88799</v>
      </c>
      <c r="G9" s="74">
        <v>1100</v>
      </c>
      <c r="H9" s="71">
        <f t="shared" si="0"/>
        <v>87699</v>
      </c>
      <c r="I9" s="74">
        <f t="shared" si="1"/>
        <v>15785.82</v>
      </c>
      <c r="J9" s="81">
        <f t="shared" si="2"/>
        <v>103.48482000000001</v>
      </c>
      <c r="K9" s="81">
        <f t="shared" si="3"/>
        <v>103588.30482</v>
      </c>
    </row>
    <row r="10" spans="1:11" x14ac:dyDescent="0.25">
      <c r="A10" s="67" t="s">
        <v>14</v>
      </c>
      <c r="B10" s="71" t="s">
        <v>11</v>
      </c>
      <c r="C10" s="74" t="s">
        <v>10</v>
      </c>
      <c r="D10" s="71" t="s">
        <v>15</v>
      </c>
      <c r="E10" s="74" t="s">
        <v>16</v>
      </c>
      <c r="F10" s="71">
        <v>88799</v>
      </c>
      <c r="G10" s="74">
        <v>1100</v>
      </c>
      <c r="H10" s="71">
        <f t="shared" si="0"/>
        <v>87699</v>
      </c>
      <c r="I10" s="74">
        <f t="shared" si="1"/>
        <v>15785.82</v>
      </c>
      <c r="J10" s="81">
        <f t="shared" si="2"/>
        <v>103.48482000000001</v>
      </c>
      <c r="K10" s="81">
        <f t="shared" si="3"/>
        <v>103588.30482</v>
      </c>
    </row>
    <row r="11" spans="1:11" ht="15.75" thickBot="1" x14ac:dyDescent="0.3">
      <c r="A11" s="68" t="s">
        <v>14</v>
      </c>
      <c r="B11" s="72" t="s">
        <v>11</v>
      </c>
      <c r="C11" s="75" t="s">
        <v>30</v>
      </c>
      <c r="D11" s="72" t="s">
        <v>33</v>
      </c>
      <c r="E11" s="75" t="s">
        <v>34</v>
      </c>
      <c r="F11" s="72">
        <v>87999</v>
      </c>
      <c r="G11" s="75">
        <v>1100</v>
      </c>
      <c r="H11" s="72">
        <f t="shared" si="0"/>
        <v>86899</v>
      </c>
      <c r="I11" s="75">
        <f t="shared" si="1"/>
        <v>15641.82</v>
      </c>
      <c r="J11" s="82">
        <f t="shared" si="2"/>
        <v>102.54082000000001</v>
      </c>
      <c r="K11" s="82">
        <f t="shared" si="3"/>
        <v>102643.36082</v>
      </c>
    </row>
    <row r="12" spans="1:11" x14ac:dyDescent="0.25">
      <c r="A12" s="66" t="s">
        <v>14</v>
      </c>
      <c r="B12" s="70" t="s">
        <v>17</v>
      </c>
      <c r="C12" s="73" t="s">
        <v>10</v>
      </c>
      <c r="D12" s="70" t="s">
        <v>18</v>
      </c>
      <c r="E12" s="73" t="s">
        <v>19</v>
      </c>
      <c r="F12" s="70">
        <v>88409</v>
      </c>
      <c r="G12" s="73">
        <v>1100</v>
      </c>
      <c r="H12" s="70">
        <f t="shared" si="0"/>
        <v>87309</v>
      </c>
      <c r="I12" s="73">
        <f t="shared" si="1"/>
        <v>15715.619999999999</v>
      </c>
      <c r="J12" s="80">
        <f t="shared" si="2"/>
        <v>103.02462</v>
      </c>
      <c r="K12" s="80">
        <f t="shared" si="3"/>
        <v>103127.64461999999</v>
      </c>
    </row>
    <row r="13" spans="1:11" x14ac:dyDescent="0.25">
      <c r="A13" s="67" t="s">
        <v>14</v>
      </c>
      <c r="B13" s="71" t="s">
        <v>17</v>
      </c>
      <c r="C13" s="74" t="s">
        <v>30</v>
      </c>
      <c r="D13" s="71" t="s">
        <v>35</v>
      </c>
      <c r="E13" s="74" t="s">
        <v>36</v>
      </c>
      <c r="F13" s="71">
        <v>87609</v>
      </c>
      <c r="G13" s="74">
        <v>1100</v>
      </c>
      <c r="H13" s="71">
        <f t="shared" si="0"/>
        <v>86509</v>
      </c>
      <c r="I13" s="74">
        <f t="shared" si="1"/>
        <v>15571.619999999999</v>
      </c>
      <c r="J13" s="81">
        <f t="shared" si="2"/>
        <v>102.08062</v>
      </c>
      <c r="K13" s="81">
        <f t="shared" si="3"/>
        <v>102182.70061999999</v>
      </c>
    </row>
    <row r="14" spans="1:11" x14ac:dyDescent="0.25">
      <c r="A14" s="67" t="s">
        <v>14</v>
      </c>
      <c r="B14" s="71" t="s">
        <v>17</v>
      </c>
      <c r="C14" s="74" t="s">
        <v>10</v>
      </c>
      <c r="D14" s="71" t="s">
        <v>20</v>
      </c>
      <c r="E14" s="74" t="s">
        <v>21</v>
      </c>
      <c r="F14" s="71">
        <v>90919</v>
      </c>
      <c r="G14" s="74">
        <v>1100</v>
      </c>
      <c r="H14" s="71">
        <f t="shared" si="0"/>
        <v>89819</v>
      </c>
      <c r="I14" s="74">
        <f t="shared" si="1"/>
        <v>16167.42</v>
      </c>
      <c r="J14" s="81">
        <f t="shared" si="2"/>
        <v>105.98642</v>
      </c>
      <c r="K14" s="81">
        <f t="shared" si="3"/>
        <v>106092.40642</v>
      </c>
    </row>
    <row r="15" spans="1:11" ht="15.75" thickBot="1" x14ac:dyDescent="0.3">
      <c r="A15" s="68" t="s">
        <v>14</v>
      </c>
      <c r="B15" s="72" t="s">
        <v>17</v>
      </c>
      <c r="C15" s="75" t="s">
        <v>113</v>
      </c>
      <c r="D15" s="72" t="s">
        <v>114</v>
      </c>
      <c r="E15" s="75" t="s">
        <v>115</v>
      </c>
      <c r="F15" s="72">
        <v>90119</v>
      </c>
      <c r="G15" s="75">
        <v>1100</v>
      </c>
      <c r="H15" s="72">
        <f t="shared" si="0"/>
        <v>89019</v>
      </c>
      <c r="I15" s="75">
        <f t="shared" si="1"/>
        <v>16023.42</v>
      </c>
      <c r="J15" s="82">
        <f t="shared" si="2"/>
        <v>105.04242000000001</v>
      </c>
      <c r="K15" s="82">
        <f t="shared" si="3"/>
        <v>105147.46242</v>
      </c>
    </row>
    <row r="16" spans="1:11" x14ac:dyDescent="0.25">
      <c r="A16" s="66" t="s">
        <v>14</v>
      </c>
      <c r="B16" s="70" t="s">
        <v>22</v>
      </c>
      <c r="C16" s="73" t="s">
        <v>10</v>
      </c>
      <c r="D16" s="70" t="s">
        <v>23</v>
      </c>
      <c r="E16" s="73" t="s">
        <v>24</v>
      </c>
      <c r="F16" s="70">
        <v>90455</v>
      </c>
      <c r="G16" s="73">
        <v>1100</v>
      </c>
      <c r="H16" s="70">
        <f t="shared" si="0"/>
        <v>89355</v>
      </c>
      <c r="I16" s="73">
        <f t="shared" si="1"/>
        <v>16083.9</v>
      </c>
      <c r="J16" s="80">
        <f t="shared" si="2"/>
        <v>105.43889999999999</v>
      </c>
      <c r="K16" s="80">
        <f t="shared" si="3"/>
        <v>105544.33889999999</v>
      </c>
    </row>
    <row r="17" spans="1:12" x14ac:dyDescent="0.25">
      <c r="A17" s="127" t="s">
        <v>14</v>
      </c>
      <c r="B17" s="128" t="s">
        <v>22</v>
      </c>
      <c r="C17" s="129" t="s">
        <v>30</v>
      </c>
      <c r="D17" s="128" t="s">
        <v>37</v>
      </c>
      <c r="E17" s="129" t="s">
        <v>38</v>
      </c>
      <c r="F17" s="128">
        <v>89655</v>
      </c>
      <c r="G17" s="129">
        <v>1100</v>
      </c>
      <c r="H17" s="128">
        <f t="shared" si="0"/>
        <v>88555</v>
      </c>
      <c r="I17" s="129">
        <f t="shared" si="1"/>
        <v>15939.9</v>
      </c>
      <c r="J17" s="130">
        <f t="shared" si="2"/>
        <v>104.4949</v>
      </c>
      <c r="K17" s="130">
        <f t="shared" si="3"/>
        <v>104599.3949</v>
      </c>
    </row>
    <row r="18" spans="1:12" x14ac:dyDescent="0.25">
      <c r="A18" s="30" t="s">
        <v>14</v>
      </c>
      <c r="B18" s="30" t="s">
        <v>136</v>
      </c>
      <c r="C18" s="30" t="s">
        <v>10</v>
      </c>
      <c r="D18" s="30" t="s">
        <v>137</v>
      </c>
      <c r="E18" s="30" t="s">
        <v>138</v>
      </c>
      <c r="F18" s="30">
        <v>86999</v>
      </c>
      <c r="G18" s="129">
        <v>1100</v>
      </c>
      <c r="H18" s="128">
        <f t="shared" si="0"/>
        <v>85899</v>
      </c>
      <c r="I18" s="129">
        <f t="shared" si="1"/>
        <v>15461.82</v>
      </c>
      <c r="J18" s="130">
        <f t="shared" si="2"/>
        <v>101.36082</v>
      </c>
      <c r="K18" s="130">
        <f t="shared" si="3"/>
        <v>101462.18082000001</v>
      </c>
    </row>
    <row r="19" spans="1:12" x14ac:dyDescent="0.25">
      <c r="A19" s="131" t="s">
        <v>14</v>
      </c>
      <c r="B19" s="132" t="s">
        <v>43</v>
      </c>
      <c r="C19" s="133" t="s">
        <v>10</v>
      </c>
      <c r="D19" s="132" t="s">
        <v>25</v>
      </c>
      <c r="E19" s="133" t="s">
        <v>26</v>
      </c>
      <c r="F19" s="132">
        <v>92313</v>
      </c>
      <c r="G19" s="133">
        <v>1100</v>
      </c>
      <c r="H19" s="132">
        <f t="shared" si="0"/>
        <v>91213</v>
      </c>
      <c r="I19" s="133">
        <f t="shared" si="1"/>
        <v>16418.34</v>
      </c>
      <c r="J19" s="134">
        <f t="shared" si="2"/>
        <v>107.63133999999999</v>
      </c>
      <c r="K19" s="134">
        <f t="shared" si="3"/>
        <v>107738.97134</v>
      </c>
    </row>
    <row r="20" spans="1:12" ht="15.75" thickBot="1" x14ac:dyDescent="0.3">
      <c r="A20" s="68" t="s">
        <v>14</v>
      </c>
      <c r="B20" s="72" t="s">
        <v>43</v>
      </c>
      <c r="C20" s="75" t="s">
        <v>30</v>
      </c>
      <c r="D20" s="72" t="s">
        <v>41</v>
      </c>
      <c r="E20" s="75" t="s">
        <v>42</v>
      </c>
      <c r="F20" s="72">
        <v>91513</v>
      </c>
      <c r="G20" s="75">
        <v>1100</v>
      </c>
      <c r="H20" s="72">
        <f t="shared" si="0"/>
        <v>90413</v>
      </c>
      <c r="I20" s="75">
        <f t="shared" si="1"/>
        <v>16274.34</v>
      </c>
      <c r="J20" s="82">
        <f t="shared" si="2"/>
        <v>106.68733999999999</v>
      </c>
      <c r="K20" s="82">
        <f t="shared" si="3"/>
        <v>106794.02734</v>
      </c>
    </row>
    <row r="21" spans="1:12" x14ac:dyDescent="0.25">
      <c r="A21" s="66" t="s">
        <v>14</v>
      </c>
      <c r="B21" s="70" t="s">
        <v>27</v>
      </c>
      <c r="C21" s="73" t="s">
        <v>10</v>
      </c>
      <c r="D21" s="70" t="s">
        <v>28</v>
      </c>
      <c r="E21" s="73" t="s">
        <v>29</v>
      </c>
      <c r="F21" s="70">
        <v>91152</v>
      </c>
      <c r="G21" s="73">
        <v>1100</v>
      </c>
      <c r="H21" s="70">
        <f t="shared" si="0"/>
        <v>90052</v>
      </c>
      <c r="I21" s="73">
        <f t="shared" si="1"/>
        <v>16209.359999999999</v>
      </c>
      <c r="J21" s="80">
        <f t="shared" si="2"/>
        <v>106.26136</v>
      </c>
      <c r="K21" s="80">
        <f t="shared" si="3"/>
        <v>106367.62136</v>
      </c>
    </row>
    <row r="22" spans="1:12" ht="15.75" thickBot="1" x14ac:dyDescent="0.3">
      <c r="A22" s="68" t="s">
        <v>14</v>
      </c>
      <c r="B22" s="72" t="s">
        <v>27</v>
      </c>
      <c r="C22" s="75" t="s">
        <v>30</v>
      </c>
      <c r="D22" s="72" t="s">
        <v>39</v>
      </c>
      <c r="E22" s="75" t="s">
        <v>40</v>
      </c>
      <c r="F22" s="72">
        <v>90352</v>
      </c>
      <c r="G22" s="75">
        <v>1100</v>
      </c>
      <c r="H22" s="72">
        <f t="shared" si="0"/>
        <v>89252</v>
      </c>
      <c r="I22" s="75">
        <f t="shared" si="1"/>
        <v>16065.359999999999</v>
      </c>
      <c r="J22" s="82">
        <f t="shared" si="2"/>
        <v>105.31736000000001</v>
      </c>
      <c r="K22" s="82">
        <f t="shared" si="3"/>
        <v>105422.67736</v>
      </c>
    </row>
    <row r="23" spans="1:12" x14ac:dyDescent="0.25">
      <c r="A23" s="66" t="s">
        <v>14</v>
      </c>
      <c r="B23" s="70" t="s">
        <v>116</v>
      </c>
      <c r="C23" s="73" t="s">
        <v>105</v>
      </c>
      <c r="D23" s="70" t="s">
        <v>119</v>
      </c>
      <c r="E23" s="73" t="s">
        <v>106</v>
      </c>
      <c r="F23" s="70">
        <v>83509</v>
      </c>
      <c r="G23" s="73">
        <v>0</v>
      </c>
      <c r="H23" s="70">
        <f t="shared" si="0"/>
        <v>83509</v>
      </c>
      <c r="I23" s="73">
        <f t="shared" si="1"/>
        <v>15031.619999999999</v>
      </c>
      <c r="J23" s="80">
        <f t="shared" si="2"/>
        <v>98.540620000000004</v>
      </c>
      <c r="K23" s="80">
        <f t="shared" si="3"/>
        <v>98639.160619999995</v>
      </c>
    </row>
    <row r="24" spans="1:12" x14ac:dyDescent="0.25">
      <c r="A24" s="67" t="s">
        <v>14</v>
      </c>
      <c r="B24" s="71" t="s">
        <v>116</v>
      </c>
      <c r="C24" s="74" t="s">
        <v>107</v>
      </c>
      <c r="D24" s="71" t="s">
        <v>120</v>
      </c>
      <c r="E24" s="74" t="s">
        <v>108</v>
      </c>
      <c r="F24" s="71">
        <v>82709</v>
      </c>
      <c r="G24" s="74">
        <v>0</v>
      </c>
      <c r="H24" s="71">
        <f t="shared" si="0"/>
        <v>82709</v>
      </c>
      <c r="I24" s="74">
        <f t="shared" si="1"/>
        <v>14887.619999999999</v>
      </c>
      <c r="J24" s="81">
        <f t="shared" si="2"/>
        <v>97.596620000000001</v>
      </c>
      <c r="K24" s="81">
        <f t="shared" si="3"/>
        <v>97694.216619999992</v>
      </c>
    </row>
    <row r="25" spans="1:12" x14ac:dyDescent="0.25">
      <c r="A25" s="67" t="s">
        <v>14</v>
      </c>
      <c r="B25" s="71" t="s">
        <v>116</v>
      </c>
      <c r="C25" s="74" t="s">
        <v>109</v>
      </c>
      <c r="D25" s="71" t="s">
        <v>121</v>
      </c>
      <c r="E25" s="74" t="s">
        <v>110</v>
      </c>
      <c r="F25" s="71">
        <v>84009</v>
      </c>
      <c r="G25" s="74">
        <v>0</v>
      </c>
      <c r="H25" s="71">
        <f t="shared" si="0"/>
        <v>84009</v>
      </c>
      <c r="I25" s="74">
        <f t="shared" si="1"/>
        <v>15121.619999999999</v>
      </c>
      <c r="J25" s="81">
        <f t="shared" si="2"/>
        <v>99.130619999999993</v>
      </c>
      <c r="K25" s="81">
        <f t="shared" si="3"/>
        <v>99229.750619999992</v>
      </c>
    </row>
    <row r="26" spans="1:12" ht="15.75" thickBot="1" x14ac:dyDescent="0.3">
      <c r="A26" s="68" t="s">
        <v>14</v>
      </c>
      <c r="B26" s="72" t="s">
        <v>116</v>
      </c>
      <c r="C26" s="75" t="s">
        <v>111</v>
      </c>
      <c r="D26" s="72" t="s">
        <v>122</v>
      </c>
      <c r="E26" s="75" t="s">
        <v>112</v>
      </c>
      <c r="F26" s="72">
        <v>84009</v>
      </c>
      <c r="G26" s="75">
        <v>0</v>
      </c>
      <c r="H26" s="72">
        <f t="shared" si="0"/>
        <v>84009</v>
      </c>
      <c r="I26" s="75">
        <f t="shared" si="1"/>
        <v>15121.619999999999</v>
      </c>
      <c r="J26" s="82">
        <f t="shared" si="2"/>
        <v>99.130619999999993</v>
      </c>
      <c r="K26" s="82">
        <f t="shared" si="3"/>
        <v>99229.750619999992</v>
      </c>
    </row>
    <row r="27" spans="1:12" s="53" customFormat="1" x14ac:dyDescent="0.25">
      <c r="A27" s="66" t="s">
        <v>93</v>
      </c>
      <c r="B27" s="70" t="s">
        <v>11</v>
      </c>
      <c r="C27" s="73" t="s">
        <v>10</v>
      </c>
      <c r="D27" s="70" t="s">
        <v>12</v>
      </c>
      <c r="E27" s="73" t="s">
        <v>13</v>
      </c>
      <c r="F27" s="70">
        <v>90037</v>
      </c>
      <c r="G27" s="73">
        <v>1100</v>
      </c>
      <c r="H27" s="70">
        <f t="shared" si="0"/>
        <v>88937</v>
      </c>
      <c r="I27" s="73">
        <f t="shared" si="1"/>
        <v>16008.66</v>
      </c>
      <c r="J27" s="80">
        <f t="shared" si="2"/>
        <v>104.94566</v>
      </c>
      <c r="K27" s="80">
        <f t="shared" si="3"/>
        <v>105050.60566</v>
      </c>
      <c r="L27" s="3"/>
    </row>
    <row r="28" spans="1:12" s="53" customFormat="1" x14ac:dyDescent="0.25">
      <c r="A28" s="67" t="s">
        <v>93</v>
      </c>
      <c r="B28" s="71" t="s">
        <v>11</v>
      </c>
      <c r="C28" s="74" t="s">
        <v>30</v>
      </c>
      <c r="D28" s="71" t="s">
        <v>31</v>
      </c>
      <c r="E28" s="74" t="s">
        <v>32</v>
      </c>
      <c r="F28" s="71">
        <v>89237</v>
      </c>
      <c r="G28" s="74">
        <v>1100</v>
      </c>
      <c r="H28" s="71">
        <f t="shared" si="0"/>
        <v>88137</v>
      </c>
      <c r="I28" s="74">
        <f t="shared" si="1"/>
        <v>15864.66</v>
      </c>
      <c r="J28" s="81">
        <f t="shared" si="2"/>
        <v>104.00166</v>
      </c>
      <c r="K28" s="81">
        <f t="shared" si="3"/>
        <v>104105.66166</v>
      </c>
      <c r="L28" s="3"/>
    </row>
    <row r="29" spans="1:12" s="53" customFormat="1" x14ac:dyDescent="0.25">
      <c r="A29" s="67" t="s">
        <v>93</v>
      </c>
      <c r="B29" s="71" t="s">
        <v>11</v>
      </c>
      <c r="C29" s="74" t="s">
        <v>10</v>
      </c>
      <c r="D29" s="71" t="s">
        <v>15</v>
      </c>
      <c r="E29" s="74" t="s">
        <v>16</v>
      </c>
      <c r="F29" s="71">
        <v>89237</v>
      </c>
      <c r="G29" s="74">
        <v>1100</v>
      </c>
      <c r="H29" s="71">
        <f t="shared" si="0"/>
        <v>88137</v>
      </c>
      <c r="I29" s="74">
        <f t="shared" si="1"/>
        <v>15864.66</v>
      </c>
      <c r="J29" s="81">
        <f t="shared" si="2"/>
        <v>104.00166</v>
      </c>
      <c r="K29" s="81">
        <f t="shared" si="3"/>
        <v>104105.66166</v>
      </c>
      <c r="L29" s="3"/>
    </row>
    <row r="30" spans="1:12" s="53" customFormat="1" ht="15.75" thickBot="1" x14ac:dyDescent="0.3">
      <c r="A30" s="68" t="s">
        <v>93</v>
      </c>
      <c r="B30" s="72" t="s">
        <v>11</v>
      </c>
      <c r="C30" s="75" t="s">
        <v>30</v>
      </c>
      <c r="D30" s="72" t="s">
        <v>33</v>
      </c>
      <c r="E30" s="75" t="s">
        <v>34</v>
      </c>
      <c r="F30" s="72">
        <v>88437</v>
      </c>
      <c r="G30" s="75">
        <v>1100</v>
      </c>
      <c r="H30" s="72">
        <f t="shared" si="0"/>
        <v>87337</v>
      </c>
      <c r="I30" s="75">
        <f t="shared" si="1"/>
        <v>15720.66</v>
      </c>
      <c r="J30" s="82">
        <f t="shared" si="2"/>
        <v>103.05766000000001</v>
      </c>
      <c r="K30" s="82">
        <f t="shared" si="3"/>
        <v>103160.71766000001</v>
      </c>
      <c r="L30" s="3"/>
    </row>
    <row r="31" spans="1:12" s="53" customFormat="1" x14ac:dyDescent="0.25">
      <c r="A31" s="66" t="s">
        <v>93</v>
      </c>
      <c r="B31" s="70" t="s">
        <v>17</v>
      </c>
      <c r="C31" s="73" t="s">
        <v>10</v>
      </c>
      <c r="D31" s="70" t="s">
        <v>18</v>
      </c>
      <c r="E31" s="73" t="s">
        <v>19</v>
      </c>
      <c r="F31" s="70">
        <v>89293</v>
      </c>
      <c r="G31" s="73">
        <v>1100</v>
      </c>
      <c r="H31" s="70">
        <f t="shared" si="0"/>
        <v>88193</v>
      </c>
      <c r="I31" s="73">
        <f t="shared" si="1"/>
        <v>15874.74</v>
      </c>
      <c r="J31" s="80">
        <f t="shared" si="2"/>
        <v>104.06774</v>
      </c>
      <c r="K31" s="80">
        <f t="shared" si="3"/>
        <v>104171.80774</v>
      </c>
      <c r="L31" s="3"/>
    </row>
    <row r="32" spans="1:12" s="53" customFormat="1" ht="14.25" customHeight="1" x14ac:dyDescent="0.25">
      <c r="A32" s="67" t="s">
        <v>93</v>
      </c>
      <c r="B32" s="71" t="s">
        <v>17</v>
      </c>
      <c r="C32" s="74" t="s">
        <v>30</v>
      </c>
      <c r="D32" s="71" t="s">
        <v>35</v>
      </c>
      <c r="E32" s="74" t="s">
        <v>36</v>
      </c>
      <c r="F32" s="71">
        <v>88493</v>
      </c>
      <c r="G32" s="74">
        <v>1100</v>
      </c>
      <c r="H32" s="71">
        <f t="shared" si="0"/>
        <v>87393</v>
      </c>
      <c r="I32" s="74">
        <f t="shared" si="1"/>
        <v>15730.74</v>
      </c>
      <c r="J32" s="81">
        <f t="shared" si="2"/>
        <v>103.12374000000001</v>
      </c>
      <c r="K32" s="81">
        <f t="shared" si="3"/>
        <v>103226.86374</v>
      </c>
      <c r="L32" s="3"/>
    </row>
    <row r="33" spans="1:12" s="53" customFormat="1" x14ac:dyDescent="0.25">
      <c r="A33" s="67" t="s">
        <v>93</v>
      </c>
      <c r="B33" s="71" t="s">
        <v>17</v>
      </c>
      <c r="C33" s="74" t="s">
        <v>10</v>
      </c>
      <c r="D33" s="71" t="s">
        <v>20</v>
      </c>
      <c r="E33" s="74" t="s">
        <v>21</v>
      </c>
      <c r="F33" s="71">
        <v>91270</v>
      </c>
      <c r="G33" s="74">
        <v>1100</v>
      </c>
      <c r="H33" s="71">
        <f t="shared" si="0"/>
        <v>90170</v>
      </c>
      <c r="I33" s="74">
        <f t="shared" si="1"/>
        <v>16230.599999999999</v>
      </c>
      <c r="J33" s="81">
        <f t="shared" si="2"/>
        <v>106.40060000000001</v>
      </c>
      <c r="K33" s="81">
        <f t="shared" si="3"/>
        <v>106507.0006</v>
      </c>
      <c r="L33" s="3"/>
    </row>
    <row r="34" spans="1:12" s="53" customFormat="1" ht="15.75" thickBot="1" x14ac:dyDescent="0.3">
      <c r="A34" s="68" t="s">
        <v>93</v>
      </c>
      <c r="B34" s="72" t="s">
        <v>17</v>
      </c>
      <c r="C34" s="75" t="s">
        <v>113</v>
      </c>
      <c r="D34" s="72" t="s">
        <v>114</v>
      </c>
      <c r="E34" s="75" t="s">
        <v>115</v>
      </c>
      <c r="F34" s="72">
        <v>90470</v>
      </c>
      <c r="G34" s="75">
        <v>1100</v>
      </c>
      <c r="H34" s="72">
        <f t="shared" si="0"/>
        <v>89370</v>
      </c>
      <c r="I34" s="75">
        <f t="shared" si="1"/>
        <v>16086.599999999999</v>
      </c>
      <c r="J34" s="82">
        <f t="shared" si="2"/>
        <v>105.45660000000001</v>
      </c>
      <c r="K34" s="82">
        <f t="shared" si="3"/>
        <v>105562.05660000001</v>
      </c>
      <c r="L34" s="3"/>
    </row>
    <row r="35" spans="1:12" s="53" customFormat="1" x14ac:dyDescent="0.25">
      <c r="A35" s="66" t="s">
        <v>93</v>
      </c>
      <c r="B35" s="70" t="s">
        <v>22</v>
      </c>
      <c r="C35" s="73" t="s">
        <v>10</v>
      </c>
      <c r="D35" s="70" t="s">
        <v>23</v>
      </c>
      <c r="E35" s="73" t="s">
        <v>24</v>
      </c>
      <c r="F35" s="70">
        <v>91493</v>
      </c>
      <c r="G35" s="73">
        <v>1100</v>
      </c>
      <c r="H35" s="70">
        <f t="shared" si="0"/>
        <v>90393</v>
      </c>
      <c r="I35" s="73">
        <f t="shared" si="1"/>
        <v>16270.74</v>
      </c>
      <c r="J35" s="80">
        <f t="shared" si="2"/>
        <v>106.66374</v>
      </c>
      <c r="K35" s="80">
        <f t="shared" si="3"/>
        <v>106770.40374000001</v>
      </c>
      <c r="L35" s="3"/>
    </row>
    <row r="36" spans="1:12" s="53" customFormat="1" ht="15.75" thickBot="1" x14ac:dyDescent="0.3">
      <c r="A36" s="68" t="s">
        <v>93</v>
      </c>
      <c r="B36" s="72" t="s">
        <v>22</v>
      </c>
      <c r="C36" s="75" t="s">
        <v>30</v>
      </c>
      <c r="D36" s="72" t="s">
        <v>37</v>
      </c>
      <c r="E36" s="75" t="s">
        <v>38</v>
      </c>
      <c r="F36" s="72">
        <v>90693</v>
      </c>
      <c r="G36" s="75">
        <v>1100</v>
      </c>
      <c r="H36" s="72">
        <f t="shared" si="0"/>
        <v>89593</v>
      </c>
      <c r="I36" s="75">
        <f t="shared" si="1"/>
        <v>16126.74</v>
      </c>
      <c r="J36" s="82">
        <f t="shared" si="2"/>
        <v>105.71974</v>
      </c>
      <c r="K36" s="82">
        <f t="shared" si="3"/>
        <v>105825.45974000001</v>
      </c>
      <c r="L36" s="3"/>
    </row>
    <row r="37" spans="1:12" s="53" customFormat="1" ht="15.75" thickBot="1" x14ac:dyDescent="0.3">
      <c r="A37" s="68" t="s">
        <v>93</v>
      </c>
      <c r="B37" s="30" t="s">
        <v>136</v>
      </c>
      <c r="C37" s="30" t="s">
        <v>10</v>
      </c>
      <c r="D37" s="30" t="s">
        <v>137</v>
      </c>
      <c r="E37" s="30" t="s">
        <v>138</v>
      </c>
      <c r="F37" s="140">
        <v>87237</v>
      </c>
      <c r="G37" s="30">
        <v>1100</v>
      </c>
      <c r="H37" s="30">
        <f t="shared" si="0"/>
        <v>86137</v>
      </c>
      <c r="I37" s="30">
        <f t="shared" si="1"/>
        <v>15504.66</v>
      </c>
      <c r="J37" s="21">
        <f t="shared" si="2"/>
        <v>101.64166</v>
      </c>
      <c r="K37" s="21">
        <f t="shared" si="3"/>
        <v>101743.30166</v>
      </c>
      <c r="L37" s="3"/>
    </row>
    <row r="38" spans="1:12" s="53" customFormat="1" x14ac:dyDescent="0.25">
      <c r="A38" s="66" t="s">
        <v>93</v>
      </c>
      <c r="B38" s="70" t="s">
        <v>43</v>
      </c>
      <c r="C38" s="73" t="s">
        <v>10</v>
      </c>
      <c r="D38" s="70" t="s">
        <v>25</v>
      </c>
      <c r="E38" s="73" t="s">
        <v>26</v>
      </c>
      <c r="F38" s="70">
        <v>92588</v>
      </c>
      <c r="G38" s="73">
        <v>1100</v>
      </c>
      <c r="H38" s="70">
        <f t="shared" si="0"/>
        <v>91488</v>
      </c>
      <c r="I38" s="73">
        <f t="shared" si="1"/>
        <v>16467.84</v>
      </c>
      <c r="J38" s="80">
        <f t="shared" si="2"/>
        <v>107.95583999999999</v>
      </c>
      <c r="K38" s="80">
        <f t="shared" si="3"/>
        <v>108063.79583999999</v>
      </c>
      <c r="L38" s="3"/>
    </row>
    <row r="39" spans="1:12" s="53" customFormat="1" ht="15.75" thickBot="1" x14ac:dyDescent="0.3">
      <c r="A39" s="68" t="s">
        <v>93</v>
      </c>
      <c r="B39" s="72" t="s">
        <v>43</v>
      </c>
      <c r="C39" s="75" t="s">
        <v>30</v>
      </c>
      <c r="D39" s="72" t="s">
        <v>41</v>
      </c>
      <c r="E39" s="75" t="s">
        <v>42</v>
      </c>
      <c r="F39" s="72">
        <v>91788</v>
      </c>
      <c r="G39" s="75">
        <v>1100</v>
      </c>
      <c r="H39" s="72">
        <f t="shared" si="0"/>
        <v>90688</v>
      </c>
      <c r="I39" s="75">
        <f t="shared" si="1"/>
        <v>16323.84</v>
      </c>
      <c r="J39" s="82">
        <f t="shared" si="2"/>
        <v>107.01183999999999</v>
      </c>
      <c r="K39" s="82">
        <f t="shared" si="3"/>
        <v>107118.85184</v>
      </c>
      <c r="L39" s="3"/>
    </row>
    <row r="40" spans="1:12" s="53" customFormat="1" x14ac:dyDescent="0.25">
      <c r="A40" s="66" t="s">
        <v>93</v>
      </c>
      <c r="B40" s="70" t="s">
        <v>27</v>
      </c>
      <c r="C40" s="73" t="s">
        <v>10</v>
      </c>
      <c r="D40" s="70" t="s">
        <v>28</v>
      </c>
      <c r="E40" s="73" t="s">
        <v>29</v>
      </c>
      <c r="F40" s="70">
        <v>91753</v>
      </c>
      <c r="G40" s="73">
        <v>1100</v>
      </c>
      <c r="H40" s="70">
        <f t="shared" si="0"/>
        <v>90653</v>
      </c>
      <c r="I40" s="73">
        <f t="shared" si="1"/>
        <v>16317.539999999999</v>
      </c>
      <c r="J40" s="80">
        <f t="shared" si="2"/>
        <v>106.97054</v>
      </c>
      <c r="K40" s="80">
        <f t="shared" si="3"/>
        <v>107077.51053999999</v>
      </c>
      <c r="L40" s="3"/>
    </row>
    <row r="41" spans="1:12" s="53" customFormat="1" ht="15.75" thickBot="1" x14ac:dyDescent="0.3">
      <c r="A41" s="68" t="s">
        <v>93</v>
      </c>
      <c r="B41" s="72" t="s">
        <v>27</v>
      </c>
      <c r="C41" s="75" t="s">
        <v>30</v>
      </c>
      <c r="D41" s="72" t="s">
        <v>39</v>
      </c>
      <c r="E41" s="75" t="s">
        <v>40</v>
      </c>
      <c r="F41" s="72">
        <v>90953</v>
      </c>
      <c r="G41" s="75">
        <v>1100</v>
      </c>
      <c r="H41" s="72">
        <f t="shared" si="0"/>
        <v>89853</v>
      </c>
      <c r="I41" s="75">
        <f t="shared" si="1"/>
        <v>16173.539999999999</v>
      </c>
      <c r="J41" s="82">
        <f t="shared" si="2"/>
        <v>106.02654</v>
      </c>
      <c r="K41" s="82">
        <f t="shared" si="3"/>
        <v>106132.56654</v>
      </c>
      <c r="L41" s="3"/>
    </row>
    <row r="42" spans="1:12" s="53" customFormat="1" x14ac:dyDescent="0.25">
      <c r="A42" s="66" t="s">
        <v>93</v>
      </c>
      <c r="B42" s="70" t="s">
        <v>116</v>
      </c>
      <c r="C42" s="73" t="s">
        <v>105</v>
      </c>
      <c r="D42" s="70" t="s">
        <v>119</v>
      </c>
      <c r="E42" s="73" t="s">
        <v>106</v>
      </c>
      <c r="F42" s="70">
        <v>84393</v>
      </c>
      <c r="G42" s="73">
        <v>0</v>
      </c>
      <c r="H42" s="70">
        <f t="shared" si="0"/>
        <v>84393</v>
      </c>
      <c r="I42" s="73">
        <f t="shared" si="1"/>
        <v>15190.74</v>
      </c>
      <c r="J42" s="80">
        <f t="shared" si="2"/>
        <v>99.583740000000006</v>
      </c>
      <c r="K42" s="80">
        <f t="shared" si="3"/>
        <v>99683.323740000007</v>
      </c>
      <c r="L42" s="3"/>
    </row>
    <row r="43" spans="1:12" s="53" customFormat="1" x14ac:dyDescent="0.25">
      <c r="A43" s="67" t="s">
        <v>93</v>
      </c>
      <c r="B43" s="71" t="s">
        <v>116</v>
      </c>
      <c r="C43" s="74" t="s">
        <v>107</v>
      </c>
      <c r="D43" s="71" t="s">
        <v>120</v>
      </c>
      <c r="E43" s="74" t="s">
        <v>108</v>
      </c>
      <c r="F43" s="71">
        <v>83593</v>
      </c>
      <c r="G43" s="74">
        <v>0</v>
      </c>
      <c r="H43" s="71">
        <f t="shared" si="0"/>
        <v>83593</v>
      </c>
      <c r="I43" s="74">
        <f t="shared" si="1"/>
        <v>15046.74</v>
      </c>
      <c r="J43" s="81">
        <f t="shared" si="2"/>
        <v>98.639740000000003</v>
      </c>
      <c r="K43" s="81">
        <f t="shared" si="3"/>
        <v>98738.379740000004</v>
      </c>
      <c r="L43" s="3"/>
    </row>
    <row r="44" spans="1:12" s="53" customFormat="1" x14ac:dyDescent="0.25">
      <c r="A44" s="67" t="s">
        <v>93</v>
      </c>
      <c r="B44" s="71" t="s">
        <v>116</v>
      </c>
      <c r="C44" s="74" t="s">
        <v>109</v>
      </c>
      <c r="D44" s="71" t="s">
        <v>121</v>
      </c>
      <c r="E44" s="74" t="s">
        <v>110</v>
      </c>
      <c r="F44" s="71">
        <v>84893</v>
      </c>
      <c r="G44" s="74">
        <v>0</v>
      </c>
      <c r="H44" s="71">
        <f t="shared" si="0"/>
        <v>84893</v>
      </c>
      <c r="I44" s="74">
        <f t="shared" si="1"/>
        <v>15280.74</v>
      </c>
      <c r="J44" s="81">
        <f t="shared" si="2"/>
        <v>100.17374000000001</v>
      </c>
      <c r="K44" s="81">
        <f t="shared" si="3"/>
        <v>100273.91374</v>
      </c>
      <c r="L44" s="3"/>
    </row>
    <row r="45" spans="1:12" s="53" customFormat="1" ht="15.75" thickBot="1" x14ac:dyDescent="0.3">
      <c r="A45" s="68" t="s">
        <v>93</v>
      </c>
      <c r="B45" s="72" t="s">
        <v>116</v>
      </c>
      <c r="C45" s="75" t="s">
        <v>111</v>
      </c>
      <c r="D45" s="72" t="s">
        <v>122</v>
      </c>
      <c r="E45" s="75" t="s">
        <v>112</v>
      </c>
      <c r="F45" s="72">
        <v>84893</v>
      </c>
      <c r="G45" s="75">
        <v>0</v>
      </c>
      <c r="H45" s="72">
        <f t="shared" si="0"/>
        <v>84893</v>
      </c>
      <c r="I45" s="75">
        <f t="shared" si="1"/>
        <v>15280.74</v>
      </c>
      <c r="J45" s="82">
        <f t="shared" si="2"/>
        <v>100.17374000000001</v>
      </c>
      <c r="K45" s="82">
        <f t="shared" si="3"/>
        <v>100273.91374</v>
      </c>
      <c r="L45" s="3"/>
    </row>
    <row r="46" spans="1:12" x14ac:dyDescent="0.25">
      <c r="A46" s="38" t="s">
        <v>49</v>
      </c>
      <c r="B46" s="34" t="s">
        <v>11</v>
      </c>
      <c r="C46" s="34" t="s">
        <v>10</v>
      </c>
      <c r="D46" s="34" t="s">
        <v>12</v>
      </c>
      <c r="E46" s="34" t="s">
        <v>13</v>
      </c>
      <c r="F46" s="39">
        <v>88416</v>
      </c>
      <c r="G46" s="39">
        <v>1100</v>
      </c>
      <c r="H46" s="34">
        <f t="shared" ref="H46:H76" si="4">F46-G46</f>
        <v>87316</v>
      </c>
      <c r="I46" s="34">
        <f t="shared" ref="I46:I76" si="5">H46*18%</f>
        <v>15716.88</v>
      </c>
      <c r="J46" s="25">
        <f t="shared" ref="J46:J76" si="6">(H46+I46)*0.1%</f>
        <v>103.03288000000001</v>
      </c>
      <c r="K46" s="26">
        <f t="shared" ref="K46:K76" si="7">+H46+I46+J46</f>
        <v>103135.91288</v>
      </c>
    </row>
    <row r="47" spans="1:12" x14ac:dyDescent="0.25">
      <c r="A47" s="40" t="s">
        <v>49</v>
      </c>
      <c r="B47" s="30" t="s">
        <v>11</v>
      </c>
      <c r="C47" s="30" t="s">
        <v>30</v>
      </c>
      <c r="D47" s="30" t="s">
        <v>31</v>
      </c>
      <c r="E47" s="30" t="s">
        <v>32</v>
      </c>
      <c r="F47" s="147">
        <v>87616</v>
      </c>
      <c r="G47" s="147">
        <v>1100</v>
      </c>
      <c r="H47" s="30">
        <f t="shared" si="4"/>
        <v>86516</v>
      </c>
      <c r="I47" s="30">
        <f t="shared" si="5"/>
        <v>15572.88</v>
      </c>
      <c r="J47" s="21">
        <f t="shared" si="6"/>
        <v>102.08888</v>
      </c>
      <c r="K47" s="22">
        <f t="shared" si="7"/>
        <v>102190.96888</v>
      </c>
    </row>
    <row r="48" spans="1:12" x14ac:dyDescent="0.25">
      <c r="A48" s="40" t="s">
        <v>49</v>
      </c>
      <c r="B48" s="30" t="s">
        <v>11</v>
      </c>
      <c r="C48" s="30" t="s">
        <v>10</v>
      </c>
      <c r="D48" s="30" t="s">
        <v>15</v>
      </c>
      <c r="E48" s="30" t="s">
        <v>16</v>
      </c>
      <c r="F48" s="147">
        <v>87616</v>
      </c>
      <c r="G48" s="147">
        <v>1100</v>
      </c>
      <c r="H48" s="30">
        <f t="shared" si="4"/>
        <v>86516</v>
      </c>
      <c r="I48" s="30">
        <f t="shared" si="5"/>
        <v>15572.88</v>
      </c>
      <c r="J48" s="21">
        <f t="shared" si="6"/>
        <v>102.08888</v>
      </c>
      <c r="K48" s="22">
        <f t="shared" si="7"/>
        <v>102190.96888</v>
      </c>
    </row>
    <row r="49" spans="1:11" ht="15.75" thickBot="1" x14ac:dyDescent="0.3">
      <c r="A49" s="117" t="s">
        <v>49</v>
      </c>
      <c r="B49" s="114" t="s">
        <v>11</v>
      </c>
      <c r="C49" s="114" t="s">
        <v>30</v>
      </c>
      <c r="D49" s="114" t="s">
        <v>33</v>
      </c>
      <c r="E49" s="114" t="s">
        <v>34</v>
      </c>
      <c r="F49" s="118">
        <v>86816</v>
      </c>
      <c r="G49" s="118">
        <v>1100</v>
      </c>
      <c r="H49" s="114">
        <f t="shared" si="4"/>
        <v>85716</v>
      </c>
      <c r="I49" s="114">
        <f t="shared" si="5"/>
        <v>15428.88</v>
      </c>
      <c r="J49" s="115">
        <f t="shared" si="6"/>
        <v>101.14488</v>
      </c>
      <c r="K49" s="116">
        <f t="shared" si="7"/>
        <v>101246.02488000001</v>
      </c>
    </row>
    <row r="50" spans="1:11" x14ac:dyDescent="0.25">
      <c r="A50" s="38" t="s">
        <v>49</v>
      </c>
      <c r="B50" s="34" t="s">
        <v>17</v>
      </c>
      <c r="C50" s="34" t="s">
        <v>10</v>
      </c>
      <c r="D50" s="34" t="s">
        <v>18</v>
      </c>
      <c r="E50" s="34" t="s">
        <v>19</v>
      </c>
      <c r="F50" s="39">
        <v>87816</v>
      </c>
      <c r="G50" s="39">
        <v>1100</v>
      </c>
      <c r="H50" s="34">
        <f t="shared" si="4"/>
        <v>86716</v>
      </c>
      <c r="I50" s="34">
        <f t="shared" si="5"/>
        <v>15608.88</v>
      </c>
      <c r="J50" s="25">
        <f t="shared" si="6"/>
        <v>102.32488000000001</v>
      </c>
      <c r="K50" s="26">
        <f t="shared" si="7"/>
        <v>102427.20488</v>
      </c>
    </row>
    <row r="51" spans="1:11" x14ac:dyDescent="0.25">
      <c r="A51" s="40" t="s">
        <v>49</v>
      </c>
      <c r="B51" s="30" t="s">
        <v>17</v>
      </c>
      <c r="C51" s="30" t="s">
        <v>30</v>
      </c>
      <c r="D51" s="30" t="s">
        <v>35</v>
      </c>
      <c r="E51" s="30" t="s">
        <v>36</v>
      </c>
      <c r="F51" s="147">
        <v>87016</v>
      </c>
      <c r="G51" s="147">
        <v>1100</v>
      </c>
      <c r="H51" s="30">
        <f t="shared" si="4"/>
        <v>85916</v>
      </c>
      <c r="I51" s="30">
        <f t="shared" si="5"/>
        <v>15464.88</v>
      </c>
      <c r="J51" s="21">
        <f t="shared" si="6"/>
        <v>101.38088</v>
      </c>
      <c r="K51" s="22">
        <f t="shared" si="7"/>
        <v>101482.26088</v>
      </c>
    </row>
    <row r="52" spans="1:11" x14ac:dyDescent="0.25">
      <c r="A52" s="40" t="s">
        <v>49</v>
      </c>
      <c r="B52" s="30" t="s">
        <v>17</v>
      </c>
      <c r="C52" s="30" t="s">
        <v>10</v>
      </c>
      <c r="D52" s="30" t="s">
        <v>20</v>
      </c>
      <c r="E52" s="30" t="s">
        <v>21</v>
      </c>
      <c r="F52" s="147">
        <v>92116</v>
      </c>
      <c r="G52" s="147">
        <v>1100</v>
      </c>
      <c r="H52" s="30">
        <f t="shared" si="4"/>
        <v>91016</v>
      </c>
      <c r="I52" s="30">
        <f t="shared" si="5"/>
        <v>16382.88</v>
      </c>
      <c r="J52" s="21">
        <f t="shared" si="6"/>
        <v>107.39888000000001</v>
      </c>
      <c r="K52" s="22">
        <f t="shared" si="7"/>
        <v>107506.27888</v>
      </c>
    </row>
    <row r="53" spans="1:11" ht="15.75" thickBot="1" x14ac:dyDescent="0.3">
      <c r="A53" s="60" t="s">
        <v>49</v>
      </c>
      <c r="B53" s="32" t="s">
        <v>17</v>
      </c>
      <c r="C53" s="32" t="s">
        <v>113</v>
      </c>
      <c r="D53" s="32" t="s">
        <v>114</v>
      </c>
      <c r="E53" s="32" t="s">
        <v>115</v>
      </c>
      <c r="F53" s="61">
        <v>91316</v>
      </c>
      <c r="G53" s="61">
        <v>1100</v>
      </c>
      <c r="H53" s="32">
        <f t="shared" si="4"/>
        <v>90216</v>
      </c>
      <c r="I53" s="32">
        <f t="shared" si="5"/>
        <v>16238.88</v>
      </c>
      <c r="J53" s="23">
        <f t="shared" si="6"/>
        <v>106.45488</v>
      </c>
      <c r="K53" s="24">
        <f t="shared" si="7"/>
        <v>106561.33488000001</v>
      </c>
    </row>
    <row r="54" spans="1:11" x14ac:dyDescent="0.25">
      <c r="A54" s="62" t="s">
        <v>49</v>
      </c>
      <c r="B54" s="35" t="s">
        <v>22</v>
      </c>
      <c r="C54" s="35" t="s">
        <v>10</v>
      </c>
      <c r="D54" s="35" t="s">
        <v>23</v>
      </c>
      <c r="E54" s="35" t="s">
        <v>24</v>
      </c>
      <c r="F54" s="45">
        <v>89716</v>
      </c>
      <c r="G54" s="45">
        <v>1100</v>
      </c>
      <c r="H54" s="35">
        <f t="shared" si="4"/>
        <v>88616</v>
      </c>
      <c r="I54" s="35">
        <f t="shared" si="5"/>
        <v>15950.88</v>
      </c>
      <c r="J54" s="27">
        <f t="shared" si="6"/>
        <v>104.56688000000001</v>
      </c>
      <c r="K54" s="28">
        <f t="shared" si="7"/>
        <v>104671.44688</v>
      </c>
    </row>
    <row r="55" spans="1:11" x14ac:dyDescent="0.25">
      <c r="A55" s="40" t="s">
        <v>49</v>
      </c>
      <c r="B55" s="30" t="s">
        <v>22</v>
      </c>
      <c r="C55" s="30" t="s">
        <v>30</v>
      </c>
      <c r="D55" s="30" t="s">
        <v>37</v>
      </c>
      <c r="E55" s="30" t="s">
        <v>38</v>
      </c>
      <c r="F55" s="147">
        <v>88916</v>
      </c>
      <c r="G55" s="147">
        <v>1100</v>
      </c>
      <c r="H55" s="30">
        <f t="shared" si="4"/>
        <v>87816</v>
      </c>
      <c r="I55" s="30">
        <f t="shared" si="5"/>
        <v>15806.88</v>
      </c>
      <c r="J55" s="21">
        <f t="shared" si="6"/>
        <v>103.62288000000001</v>
      </c>
      <c r="K55" s="22">
        <f t="shared" si="7"/>
        <v>103726.50288</v>
      </c>
    </row>
    <row r="56" spans="1:11" x14ac:dyDescent="0.25">
      <c r="A56" s="40" t="s">
        <v>49</v>
      </c>
      <c r="B56" s="30" t="s">
        <v>136</v>
      </c>
      <c r="C56" s="30" t="s">
        <v>10</v>
      </c>
      <c r="D56" s="30" t="s">
        <v>137</v>
      </c>
      <c r="E56" s="30" t="s">
        <v>138</v>
      </c>
      <c r="F56" s="147">
        <v>85616</v>
      </c>
      <c r="G56" s="147">
        <v>1100</v>
      </c>
      <c r="H56" s="30">
        <f t="shared" ref="H56" si="8">F56-G56</f>
        <v>84516</v>
      </c>
      <c r="I56" s="30">
        <f t="shared" ref="I56" si="9">H56*18%</f>
        <v>15212.88</v>
      </c>
      <c r="J56" s="21">
        <f t="shared" ref="J56" si="10">(H56+I56)*0.1%</f>
        <v>99.728880000000004</v>
      </c>
      <c r="K56" s="22">
        <f t="shared" ref="K56" si="11">+H56+I56+J56</f>
        <v>99828.60888</v>
      </c>
    </row>
    <row r="57" spans="1:11" x14ac:dyDescent="0.25">
      <c r="A57" s="40" t="s">
        <v>49</v>
      </c>
      <c r="B57" s="30" t="s">
        <v>43</v>
      </c>
      <c r="C57" s="30" t="s">
        <v>10</v>
      </c>
      <c r="D57" s="30" t="s">
        <v>25</v>
      </c>
      <c r="E57" s="30" t="s">
        <v>26</v>
      </c>
      <c r="F57" s="147">
        <v>91266</v>
      </c>
      <c r="G57" s="147">
        <v>1100</v>
      </c>
      <c r="H57" s="30">
        <f t="shared" si="4"/>
        <v>90166</v>
      </c>
      <c r="I57" s="30">
        <f t="shared" si="5"/>
        <v>16229.88</v>
      </c>
      <c r="J57" s="21">
        <f t="shared" si="6"/>
        <v>106.39588000000001</v>
      </c>
      <c r="K57" s="22">
        <f t="shared" si="7"/>
        <v>106502.27588</v>
      </c>
    </row>
    <row r="58" spans="1:11" x14ac:dyDescent="0.25">
      <c r="A58" s="40" t="s">
        <v>49</v>
      </c>
      <c r="B58" s="30" t="s">
        <v>43</v>
      </c>
      <c r="C58" s="30" t="s">
        <v>30</v>
      </c>
      <c r="D58" s="30" t="s">
        <v>41</v>
      </c>
      <c r="E58" s="30" t="s">
        <v>42</v>
      </c>
      <c r="F58" s="147">
        <v>90466</v>
      </c>
      <c r="G58" s="147">
        <v>1100</v>
      </c>
      <c r="H58" s="30">
        <f t="shared" si="4"/>
        <v>89366</v>
      </c>
      <c r="I58" s="30">
        <f t="shared" si="5"/>
        <v>16085.88</v>
      </c>
      <c r="J58" s="21">
        <f t="shared" si="6"/>
        <v>105.45188</v>
      </c>
      <c r="K58" s="22">
        <f t="shared" si="7"/>
        <v>105557.33188</v>
      </c>
    </row>
    <row r="59" spans="1:11" x14ac:dyDescent="0.25">
      <c r="A59" s="40" t="s">
        <v>49</v>
      </c>
      <c r="B59" s="30" t="s">
        <v>27</v>
      </c>
      <c r="C59" s="30" t="s">
        <v>10</v>
      </c>
      <c r="D59" s="30" t="s">
        <v>28</v>
      </c>
      <c r="E59" s="30" t="s">
        <v>29</v>
      </c>
      <c r="F59" s="147">
        <v>89918</v>
      </c>
      <c r="G59" s="147">
        <v>1100</v>
      </c>
      <c r="H59" s="30">
        <f t="shared" si="4"/>
        <v>88818</v>
      </c>
      <c r="I59" s="30">
        <f t="shared" si="5"/>
        <v>15987.24</v>
      </c>
      <c r="J59" s="21">
        <f t="shared" si="6"/>
        <v>104.80524000000001</v>
      </c>
      <c r="K59" s="22">
        <f t="shared" si="7"/>
        <v>104910.04524000001</v>
      </c>
    </row>
    <row r="60" spans="1:11" x14ac:dyDescent="0.25">
      <c r="A60" s="40" t="s">
        <v>49</v>
      </c>
      <c r="B60" s="30" t="s">
        <v>27</v>
      </c>
      <c r="C60" s="30" t="s">
        <v>30</v>
      </c>
      <c r="D60" s="30" t="s">
        <v>39</v>
      </c>
      <c r="E60" s="30" t="s">
        <v>40</v>
      </c>
      <c r="F60" s="147">
        <v>89118</v>
      </c>
      <c r="G60" s="147">
        <v>1100</v>
      </c>
      <c r="H60" s="30">
        <f t="shared" si="4"/>
        <v>88018</v>
      </c>
      <c r="I60" s="30">
        <f t="shared" si="5"/>
        <v>15843.24</v>
      </c>
      <c r="J60" s="21">
        <f t="shared" si="6"/>
        <v>103.86124000000001</v>
      </c>
      <c r="K60" s="22">
        <f t="shared" si="7"/>
        <v>103965.10124</v>
      </c>
    </row>
    <row r="61" spans="1:11" x14ac:dyDescent="0.25">
      <c r="A61" s="40" t="s">
        <v>49</v>
      </c>
      <c r="B61" s="30"/>
      <c r="C61" s="30" t="s">
        <v>105</v>
      </c>
      <c r="D61" s="30" t="s">
        <v>119</v>
      </c>
      <c r="E61" s="30" t="s">
        <v>106</v>
      </c>
      <c r="F61" s="45">
        <v>82916</v>
      </c>
      <c r="G61" s="45">
        <v>0</v>
      </c>
      <c r="H61" s="30">
        <f t="shared" si="4"/>
        <v>82916</v>
      </c>
      <c r="I61" s="30">
        <f t="shared" si="5"/>
        <v>14924.88</v>
      </c>
      <c r="J61" s="21">
        <f t="shared" si="6"/>
        <v>97.840880000000013</v>
      </c>
      <c r="K61" s="22">
        <f t="shared" si="7"/>
        <v>97938.720880000008</v>
      </c>
    </row>
    <row r="62" spans="1:11" x14ac:dyDescent="0.25">
      <c r="A62" s="40" t="s">
        <v>49</v>
      </c>
      <c r="B62" s="30"/>
      <c r="C62" s="30" t="s">
        <v>107</v>
      </c>
      <c r="D62" s="30" t="s">
        <v>120</v>
      </c>
      <c r="E62" s="30" t="s">
        <v>108</v>
      </c>
      <c r="F62" s="45">
        <v>82116</v>
      </c>
      <c r="G62" s="45">
        <v>0</v>
      </c>
      <c r="H62" s="30">
        <f t="shared" si="4"/>
        <v>82116</v>
      </c>
      <c r="I62" s="30">
        <f t="shared" si="5"/>
        <v>14780.88</v>
      </c>
      <c r="J62" s="21">
        <f t="shared" si="6"/>
        <v>96.89688000000001</v>
      </c>
      <c r="K62" s="22">
        <f t="shared" si="7"/>
        <v>96993.776880000005</v>
      </c>
    </row>
    <row r="63" spans="1:11" x14ac:dyDescent="0.25">
      <c r="A63" s="40" t="s">
        <v>49</v>
      </c>
      <c r="B63" s="30"/>
      <c r="C63" s="30" t="s">
        <v>109</v>
      </c>
      <c r="D63" s="30" t="s">
        <v>121</v>
      </c>
      <c r="E63" s="30" t="s">
        <v>110</v>
      </c>
      <c r="F63" s="45">
        <v>83416</v>
      </c>
      <c r="G63" s="45">
        <v>0</v>
      </c>
      <c r="H63" s="30">
        <f t="shared" si="4"/>
        <v>83416</v>
      </c>
      <c r="I63" s="30">
        <f t="shared" si="5"/>
        <v>15014.88</v>
      </c>
      <c r="J63" s="21">
        <f t="shared" si="6"/>
        <v>98.430880000000002</v>
      </c>
      <c r="K63" s="22">
        <f t="shared" si="7"/>
        <v>98529.310880000005</v>
      </c>
    </row>
    <row r="64" spans="1:11" ht="15.75" thickBot="1" x14ac:dyDescent="0.3">
      <c r="A64" s="60" t="s">
        <v>49</v>
      </c>
      <c r="B64" s="32"/>
      <c r="C64" s="32" t="s">
        <v>111</v>
      </c>
      <c r="D64" s="32" t="s">
        <v>122</v>
      </c>
      <c r="E64" s="32" t="s">
        <v>112</v>
      </c>
      <c r="F64" s="63">
        <v>83416</v>
      </c>
      <c r="G64" s="63">
        <v>0</v>
      </c>
      <c r="H64" s="32">
        <f t="shared" si="4"/>
        <v>83416</v>
      </c>
      <c r="I64" s="32">
        <f t="shared" si="5"/>
        <v>15014.88</v>
      </c>
      <c r="J64" s="23">
        <f t="shared" si="6"/>
        <v>98.430880000000002</v>
      </c>
      <c r="K64" s="24">
        <f t="shared" si="7"/>
        <v>98529.310880000005</v>
      </c>
    </row>
    <row r="65" spans="1:11" x14ac:dyDescent="0.25">
      <c r="A65" s="62" t="s">
        <v>50</v>
      </c>
      <c r="B65" s="35" t="s">
        <v>11</v>
      </c>
      <c r="C65" s="35" t="s">
        <v>10</v>
      </c>
      <c r="D65" s="35" t="s">
        <v>12</v>
      </c>
      <c r="E65" s="35" t="s">
        <v>13</v>
      </c>
      <c r="F65" s="45">
        <v>90278</v>
      </c>
      <c r="G65" s="45">
        <v>1100</v>
      </c>
      <c r="H65" s="35">
        <f t="shared" si="4"/>
        <v>89178</v>
      </c>
      <c r="I65" s="35">
        <f t="shared" si="5"/>
        <v>16052.039999999999</v>
      </c>
      <c r="J65" s="27">
        <f t="shared" si="6"/>
        <v>105.23004</v>
      </c>
      <c r="K65" s="28">
        <f t="shared" si="7"/>
        <v>105335.27003999999</v>
      </c>
    </row>
    <row r="66" spans="1:11" x14ac:dyDescent="0.25">
      <c r="A66" s="40" t="s">
        <v>50</v>
      </c>
      <c r="B66" s="30" t="s">
        <v>11</v>
      </c>
      <c r="C66" s="30" t="s">
        <v>30</v>
      </c>
      <c r="D66" s="30" t="s">
        <v>31</v>
      </c>
      <c r="E66" s="30" t="s">
        <v>32</v>
      </c>
      <c r="F66" s="147">
        <v>89478</v>
      </c>
      <c r="G66" s="147">
        <v>1100</v>
      </c>
      <c r="H66" s="30">
        <f t="shared" si="4"/>
        <v>88378</v>
      </c>
      <c r="I66" s="30">
        <f t="shared" si="5"/>
        <v>15908.039999999999</v>
      </c>
      <c r="J66" s="21">
        <f t="shared" si="6"/>
        <v>104.28604</v>
      </c>
      <c r="K66" s="22">
        <f t="shared" si="7"/>
        <v>104390.32604</v>
      </c>
    </row>
    <row r="67" spans="1:11" x14ac:dyDescent="0.25">
      <c r="A67" s="40" t="s">
        <v>50</v>
      </c>
      <c r="B67" s="30" t="s">
        <v>11</v>
      </c>
      <c r="C67" s="30" t="s">
        <v>10</v>
      </c>
      <c r="D67" s="30" t="s">
        <v>15</v>
      </c>
      <c r="E67" s="30" t="s">
        <v>16</v>
      </c>
      <c r="F67" s="147">
        <v>89378</v>
      </c>
      <c r="G67" s="147">
        <v>1100</v>
      </c>
      <c r="H67" s="30">
        <f t="shared" si="4"/>
        <v>88278</v>
      </c>
      <c r="I67" s="30">
        <f t="shared" si="5"/>
        <v>15890.039999999999</v>
      </c>
      <c r="J67" s="21">
        <f t="shared" si="6"/>
        <v>104.16803999999999</v>
      </c>
      <c r="K67" s="22">
        <f t="shared" si="7"/>
        <v>104272.20804</v>
      </c>
    </row>
    <row r="68" spans="1:11" ht="15.75" thickBot="1" x14ac:dyDescent="0.3">
      <c r="A68" s="117" t="s">
        <v>50</v>
      </c>
      <c r="B68" s="114" t="s">
        <v>11</v>
      </c>
      <c r="C68" s="114" t="s">
        <v>30</v>
      </c>
      <c r="D68" s="114" t="s">
        <v>33</v>
      </c>
      <c r="E68" s="114" t="s">
        <v>34</v>
      </c>
      <c r="F68" s="118">
        <v>88678</v>
      </c>
      <c r="G68" s="118">
        <v>1100</v>
      </c>
      <c r="H68" s="114">
        <f t="shared" si="4"/>
        <v>87578</v>
      </c>
      <c r="I68" s="114">
        <f t="shared" si="5"/>
        <v>15764.039999999999</v>
      </c>
      <c r="J68" s="115">
        <f t="shared" si="6"/>
        <v>103.34204</v>
      </c>
      <c r="K68" s="116">
        <f t="shared" si="7"/>
        <v>103445.38204</v>
      </c>
    </row>
    <row r="69" spans="1:11" x14ac:dyDescent="0.25">
      <c r="A69" s="38" t="s">
        <v>50</v>
      </c>
      <c r="B69" s="34" t="s">
        <v>17</v>
      </c>
      <c r="C69" s="34" t="s">
        <v>10</v>
      </c>
      <c r="D69" s="34" t="s">
        <v>18</v>
      </c>
      <c r="E69" s="34" t="s">
        <v>19</v>
      </c>
      <c r="F69" s="39">
        <v>90100</v>
      </c>
      <c r="G69" s="39">
        <v>1100</v>
      </c>
      <c r="H69" s="34">
        <f t="shared" si="4"/>
        <v>89000</v>
      </c>
      <c r="I69" s="34">
        <f t="shared" si="5"/>
        <v>16020</v>
      </c>
      <c r="J69" s="25">
        <f t="shared" si="6"/>
        <v>105.02</v>
      </c>
      <c r="K69" s="26">
        <f t="shared" si="7"/>
        <v>105125.02</v>
      </c>
    </row>
    <row r="70" spans="1:11" x14ac:dyDescent="0.25">
      <c r="A70" s="40" t="s">
        <v>50</v>
      </c>
      <c r="B70" s="30" t="s">
        <v>17</v>
      </c>
      <c r="C70" s="30" t="s">
        <v>30</v>
      </c>
      <c r="D70" s="30" t="s">
        <v>35</v>
      </c>
      <c r="E70" s="30" t="s">
        <v>36</v>
      </c>
      <c r="F70" s="147">
        <v>89300</v>
      </c>
      <c r="G70" s="147">
        <v>1100</v>
      </c>
      <c r="H70" s="30">
        <f t="shared" si="4"/>
        <v>88200</v>
      </c>
      <c r="I70" s="30">
        <f t="shared" si="5"/>
        <v>15876</v>
      </c>
      <c r="J70" s="21">
        <f t="shared" si="6"/>
        <v>104.07600000000001</v>
      </c>
      <c r="K70" s="22">
        <f t="shared" si="7"/>
        <v>104180.076</v>
      </c>
    </row>
    <row r="71" spans="1:11" x14ac:dyDescent="0.25">
      <c r="A71" s="40" t="s">
        <v>50</v>
      </c>
      <c r="B71" s="30" t="s">
        <v>17</v>
      </c>
      <c r="C71" s="30" t="s">
        <v>10</v>
      </c>
      <c r="D71" s="30" t="s">
        <v>20</v>
      </c>
      <c r="E71" s="30" t="s">
        <v>21</v>
      </c>
      <c r="F71" s="147">
        <v>91725</v>
      </c>
      <c r="G71" s="147">
        <v>1100</v>
      </c>
      <c r="H71" s="30">
        <f t="shared" si="4"/>
        <v>90625</v>
      </c>
      <c r="I71" s="30">
        <f t="shared" si="5"/>
        <v>16312.5</v>
      </c>
      <c r="J71" s="21">
        <f t="shared" si="6"/>
        <v>106.9375</v>
      </c>
      <c r="K71" s="22">
        <f t="shared" si="7"/>
        <v>107044.4375</v>
      </c>
    </row>
    <row r="72" spans="1:11" ht="15.75" thickBot="1" x14ac:dyDescent="0.3">
      <c r="A72" s="60" t="s">
        <v>50</v>
      </c>
      <c r="B72" s="32" t="s">
        <v>17</v>
      </c>
      <c r="C72" s="32" t="s">
        <v>113</v>
      </c>
      <c r="D72" s="32" t="s">
        <v>114</v>
      </c>
      <c r="E72" s="32" t="s">
        <v>115</v>
      </c>
      <c r="F72" s="61">
        <v>90925</v>
      </c>
      <c r="G72" s="61">
        <v>1100</v>
      </c>
      <c r="H72" s="32">
        <f t="shared" si="4"/>
        <v>89825</v>
      </c>
      <c r="I72" s="32">
        <f t="shared" si="5"/>
        <v>16168.5</v>
      </c>
      <c r="J72" s="23">
        <f t="shared" si="6"/>
        <v>105.9935</v>
      </c>
      <c r="K72" s="24">
        <f t="shared" si="7"/>
        <v>106099.4935</v>
      </c>
    </row>
    <row r="73" spans="1:11" x14ac:dyDescent="0.25">
      <c r="A73" s="62" t="s">
        <v>50</v>
      </c>
      <c r="B73" s="35" t="s">
        <v>22</v>
      </c>
      <c r="C73" s="35" t="s">
        <v>10</v>
      </c>
      <c r="D73" s="35" t="s">
        <v>23</v>
      </c>
      <c r="E73" s="35" t="s">
        <v>24</v>
      </c>
      <c r="F73" s="45">
        <v>92000</v>
      </c>
      <c r="G73" s="45">
        <v>1100</v>
      </c>
      <c r="H73" s="35">
        <f t="shared" si="4"/>
        <v>90900</v>
      </c>
      <c r="I73" s="35">
        <f t="shared" si="5"/>
        <v>16362</v>
      </c>
      <c r="J73" s="27">
        <f t="shared" si="6"/>
        <v>107.262</v>
      </c>
      <c r="K73" s="28">
        <f t="shared" si="7"/>
        <v>107369.262</v>
      </c>
    </row>
    <row r="74" spans="1:11" x14ac:dyDescent="0.25">
      <c r="A74" s="40" t="s">
        <v>50</v>
      </c>
      <c r="B74" s="30" t="s">
        <v>22</v>
      </c>
      <c r="C74" s="30" t="s">
        <v>30</v>
      </c>
      <c r="D74" s="30" t="s">
        <v>37</v>
      </c>
      <c r="E74" s="30" t="s">
        <v>38</v>
      </c>
      <c r="F74" s="147">
        <v>91200</v>
      </c>
      <c r="G74" s="147">
        <v>1100</v>
      </c>
      <c r="H74" s="30">
        <f t="shared" si="4"/>
        <v>90100</v>
      </c>
      <c r="I74" s="30">
        <f t="shared" si="5"/>
        <v>16218</v>
      </c>
      <c r="J74" s="21">
        <f t="shared" si="6"/>
        <v>106.318</v>
      </c>
      <c r="K74" s="22">
        <f t="shared" si="7"/>
        <v>106424.318</v>
      </c>
    </row>
    <row r="75" spans="1:11" x14ac:dyDescent="0.25">
      <c r="A75" s="40" t="s">
        <v>50</v>
      </c>
      <c r="B75" s="30" t="s">
        <v>136</v>
      </c>
      <c r="C75" s="30" t="s">
        <v>10</v>
      </c>
      <c r="D75" s="30" t="s">
        <v>137</v>
      </c>
      <c r="E75" s="30" t="s">
        <v>138</v>
      </c>
      <c r="F75" s="147">
        <v>87578</v>
      </c>
      <c r="G75" s="147">
        <v>1100</v>
      </c>
      <c r="H75" s="30">
        <f t="shared" ref="H75" si="12">F75-G75</f>
        <v>86478</v>
      </c>
      <c r="I75" s="30">
        <f t="shared" ref="I75" si="13">H75*18%</f>
        <v>15566.039999999999</v>
      </c>
      <c r="J75" s="21">
        <f t="shared" ref="J75" si="14">(H75+I75)*0.1%</f>
        <v>102.04404</v>
      </c>
      <c r="K75" s="22">
        <f t="shared" ref="K75" si="15">+H75+I75+J75</f>
        <v>102146.08403999999</v>
      </c>
    </row>
    <row r="76" spans="1:11" x14ac:dyDescent="0.25">
      <c r="A76" s="40" t="s">
        <v>50</v>
      </c>
      <c r="B76" s="30" t="s">
        <v>43</v>
      </c>
      <c r="C76" s="30" t="s">
        <v>10</v>
      </c>
      <c r="D76" s="30" t="s">
        <v>25</v>
      </c>
      <c r="E76" s="30" t="s">
        <v>26</v>
      </c>
      <c r="F76" s="147">
        <v>93700</v>
      </c>
      <c r="G76" s="147">
        <v>1100</v>
      </c>
      <c r="H76" s="30">
        <f t="shared" si="4"/>
        <v>92600</v>
      </c>
      <c r="I76" s="30">
        <f t="shared" si="5"/>
        <v>16668</v>
      </c>
      <c r="J76" s="21">
        <f t="shared" si="6"/>
        <v>109.268</v>
      </c>
      <c r="K76" s="22">
        <f t="shared" si="7"/>
        <v>109377.268</v>
      </c>
    </row>
    <row r="77" spans="1:11" x14ac:dyDescent="0.25">
      <c r="A77" s="40" t="s">
        <v>50</v>
      </c>
      <c r="B77" s="30" t="s">
        <v>43</v>
      </c>
      <c r="C77" s="30" t="s">
        <v>30</v>
      </c>
      <c r="D77" s="30" t="s">
        <v>41</v>
      </c>
      <c r="E77" s="30" t="s">
        <v>42</v>
      </c>
      <c r="F77" s="147">
        <v>92900</v>
      </c>
      <c r="G77" s="147">
        <v>1100</v>
      </c>
      <c r="H77" s="30">
        <f t="shared" ref="H77:H121" si="16">F77-G77</f>
        <v>91800</v>
      </c>
      <c r="I77" s="30">
        <f t="shared" ref="I77:I121" si="17">H77*18%</f>
        <v>16524</v>
      </c>
      <c r="J77" s="21">
        <f t="shared" ref="J77:J121" si="18">(H77+I77)*0.1%</f>
        <v>108.324</v>
      </c>
      <c r="K77" s="22">
        <f t="shared" ref="K77:K121" si="19">+H77+I77+J77</f>
        <v>108432.32399999999</v>
      </c>
    </row>
    <row r="78" spans="1:11" x14ac:dyDescent="0.25">
      <c r="A78" s="40" t="s">
        <v>50</v>
      </c>
      <c r="B78" s="30" t="s">
        <v>27</v>
      </c>
      <c r="C78" s="30" t="s">
        <v>10</v>
      </c>
      <c r="D78" s="30" t="s">
        <v>28</v>
      </c>
      <c r="E78" s="30" t="s">
        <v>29</v>
      </c>
      <c r="F78" s="147">
        <v>91854</v>
      </c>
      <c r="G78" s="147">
        <v>1100</v>
      </c>
      <c r="H78" s="30">
        <f t="shared" si="16"/>
        <v>90754</v>
      </c>
      <c r="I78" s="30">
        <f t="shared" si="17"/>
        <v>16335.72</v>
      </c>
      <c r="J78" s="21">
        <f t="shared" si="18"/>
        <v>107.08972</v>
      </c>
      <c r="K78" s="22">
        <f t="shared" si="19"/>
        <v>107196.80972</v>
      </c>
    </row>
    <row r="79" spans="1:11" x14ac:dyDescent="0.25">
      <c r="A79" s="40" t="s">
        <v>50</v>
      </c>
      <c r="B79" s="30" t="s">
        <v>27</v>
      </c>
      <c r="C79" s="30" t="s">
        <v>30</v>
      </c>
      <c r="D79" s="30" t="s">
        <v>39</v>
      </c>
      <c r="E79" s="30" t="s">
        <v>40</v>
      </c>
      <c r="F79" s="147">
        <v>91054</v>
      </c>
      <c r="G79" s="147">
        <v>1100</v>
      </c>
      <c r="H79" s="30">
        <f t="shared" si="16"/>
        <v>89954</v>
      </c>
      <c r="I79" s="30">
        <f t="shared" si="17"/>
        <v>16191.72</v>
      </c>
      <c r="J79" s="21">
        <f t="shared" si="18"/>
        <v>106.14572</v>
      </c>
      <c r="K79" s="22">
        <f t="shared" si="19"/>
        <v>106251.86572</v>
      </c>
    </row>
    <row r="80" spans="1:11" x14ac:dyDescent="0.25">
      <c r="A80" s="40" t="s">
        <v>50</v>
      </c>
      <c r="B80" s="30"/>
      <c r="C80" s="30" t="s">
        <v>105</v>
      </c>
      <c r="D80" s="30" t="s">
        <v>119</v>
      </c>
      <c r="E80" s="30" t="s">
        <v>106</v>
      </c>
      <c r="F80" s="45">
        <v>85200</v>
      </c>
      <c r="G80" s="45">
        <v>0</v>
      </c>
      <c r="H80" s="30">
        <f t="shared" si="16"/>
        <v>85200</v>
      </c>
      <c r="I80" s="30">
        <f t="shared" si="17"/>
        <v>15336</v>
      </c>
      <c r="J80" s="21">
        <f t="shared" si="18"/>
        <v>100.536</v>
      </c>
      <c r="K80" s="22">
        <f t="shared" si="19"/>
        <v>100636.53599999999</v>
      </c>
    </row>
    <row r="81" spans="1:11" x14ac:dyDescent="0.25">
      <c r="A81" s="40" t="s">
        <v>50</v>
      </c>
      <c r="B81" s="30"/>
      <c r="C81" s="30" t="s">
        <v>107</v>
      </c>
      <c r="D81" s="30" t="s">
        <v>120</v>
      </c>
      <c r="E81" s="30" t="s">
        <v>108</v>
      </c>
      <c r="F81" s="45">
        <v>84400</v>
      </c>
      <c r="G81" s="45">
        <v>0</v>
      </c>
      <c r="H81" s="30">
        <f t="shared" si="16"/>
        <v>84400</v>
      </c>
      <c r="I81" s="30">
        <f t="shared" si="17"/>
        <v>15192</v>
      </c>
      <c r="J81" s="21">
        <f t="shared" si="18"/>
        <v>99.591999999999999</v>
      </c>
      <c r="K81" s="22">
        <f t="shared" si="19"/>
        <v>99691.592000000004</v>
      </c>
    </row>
    <row r="82" spans="1:11" x14ac:dyDescent="0.25">
      <c r="A82" s="40" t="s">
        <v>50</v>
      </c>
      <c r="B82" s="30"/>
      <c r="C82" s="30" t="s">
        <v>109</v>
      </c>
      <c r="D82" s="30" t="s">
        <v>121</v>
      </c>
      <c r="E82" s="30" t="s">
        <v>110</v>
      </c>
      <c r="F82" s="45">
        <v>85700</v>
      </c>
      <c r="G82" s="45">
        <v>0</v>
      </c>
      <c r="H82" s="30">
        <f t="shared" si="16"/>
        <v>85700</v>
      </c>
      <c r="I82" s="30">
        <f t="shared" si="17"/>
        <v>15426</v>
      </c>
      <c r="J82" s="21">
        <f t="shared" si="18"/>
        <v>101.126</v>
      </c>
      <c r="K82" s="22">
        <f t="shared" si="19"/>
        <v>101227.126</v>
      </c>
    </row>
    <row r="83" spans="1:11" ht="15.75" thickBot="1" x14ac:dyDescent="0.3">
      <c r="A83" s="60" t="s">
        <v>50</v>
      </c>
      <c r="B83" s="32"/>
      <c r="C83" s="32" t="s">
        <v>111</v>
      </c>
      <c r="D83" s="32" t="s">
        <v>122</v>
      </c>
      <c r="E83" s="32" t="s">
        <v>112</v>
      </c>
      <c r="F83" s="63">
        <v>85700</v>
      </c>
      <c r="G83" s="63">
        <v>0</v>
      </c>
      <c r="H83" s="32">
        <f t="shared" si="16"/>
        <v>85700</v>
      </c>
      <c r="I83" s="32">
        <f t="shared" si="17"/>
        <v>15426</v>
      </c>
      <c r="J83" s="23">
        <f t="shared" si="18"/>
        <v>101.126</v>
      </c>
      <c r="K83" s="24">
        <f t="shared" si="19"/>
        <v>101227.126</v>
      </c>
    </row>
    <row r="84" spans="1:11" x14ac:dyDescent="0.25">
      <c r="A84" s="38" t="s">
        <v>51</v>
      </c>
      <c r="B84" s="34" t="s">
        <v>11</v>
      </c>
      <c r="C84" s="34" t="s">
        <v>10</v>
      </c>
      <c r="D84" s="34" t="s">
        <v>12</v>
      </c>
      <c r="E84" s="34" t="s">
        <v>13</v>
      </c>
      <c r="F84" s="39">
        <v>91101</v>
      </c>
      <c r="G84" s="39">
        <v>1100</v>
      </c>
      <c r="H84" s="34">
        <f t="shared" si="16"/>
        <v>90001</v>
      </c>
      <c r="I84" s="34">
        <f t="shared" si="17"/>
        <v>16200.18</v>
      </c>
      <c r="J84" s="25">
        <f t="shared" si="18"/>
        <v>106.20117999999999</v>
      </c>
      <c r="K84" s="26">
        <f t="shared" si="19"/>
        <v>106307.38118</v>
      </c>
    </row>
    <row r="85" spans="1:11" x14ac:dyDescent="0.25">
      <c r="A85" s="40" t="s">
        <v>51</v>
      </c>
      <c r="B85" s="30" t="s">
        <v>11</v>
      </c>
      <c r="C85" s="30" t="s">
        <v>30</v>
      </c>
      <c r="D85" s="30" t="s">
        <v>31</v>
      </c>
      <c r="E85" s="30" t="s">
        <v>32</v>
      </c>
      <c r="F85" s="147">
        <v>90301</v>
      </c>
      <c r="G85" s="147">
        <v>1100</v>
      </c>
      <c r="H85" s="30">
        <f t="shared" si="16"/>
        <v>89201</v>
      </c>
      <c r="I85" s="30">
        <f t="shared" si="17"/>
        <v>16056.18</v>
      </c>
      <c r="J85" s="21">
        <f t="shared" si="18"/>
        <v>105.25717999999999</v>
      </c>
      <c r="K85" s="22">
        <f t="shared" si="19"/>
        <v>105362.43717999999</v>
      </c>
    </row>
    <row r="86" spans="1:11" x14ac:dyDescent="0.25">
      <c r="A86" s="40" t="s">
        <v>51</v>
      </c>
      <c r="B86" s="30" t="s">
        <v>11</v>
      </c>
      <c r="C86" s="30" t="s">
        <v>10</v>
      </c>
      <c r="D86" s="30" t="s">
        <v>15</v>
      </c>
      <c r="E86" s="30" t="s">
        <v>16</v>
      </c>
      <c r="F86" s="147">
        <v>90201</v>
      </c>
      <c r="G86" s="147">
        <v>1100</v>
      </c>
      <c r="H86" s="30">
        <f t="shared" si="16"/>
        <v>89101</v>
      </c>
      <c r="I86" s="30">
        <f t="shared" si="17"/>
        <v>16038.18</v>
      </c>
      <c r="J86" s="21">
        <f t="shared" si="18"/>
        <v>105.13918</v>
      </c>
      <c r="K86" s="22">
        <f t="shared" si="19"/>
        <v>105244.31917999999</v>
      </c>
    </row>
    <row r="87" spans="1:11" x14ac:dyDescent="0.25">
      <c r="A87" s="40" t="s">
        <v>51</v>
      </c>
      <c r="B87" s="30" t="s">
        <v>11</v>
      </c>
      <c r="C87" s="30" t="s">
        <v>30</v>
      </c>
      <c r="D87" s="30" t="s">
        <v>33</v>
      </c>
      <c r="E87" s="30" t="s">
        <v>34</v>
      </c>
      <c r="F87" s="147">
        <v>89501</v>
      </c>
      <c r="G87" s="147">
        <v>1100</v>
      </c>
      <c r="H87" s="30">
        <f t="shared" si="16"/>
        <v>88401</v>
      </c>
      <c r="I87" s="30">
        <f t="shared" si="17"/>
        <v>15912.18</v>
      </c>
      <c r="J87" s="21">
        <f t="shared" si="18"/>
        <v>104.31317999999999</v>
      </c>
      <c r="K87" s="22">
        <f t="shared" si="19"/>
        <v>104417.49317999999</v>
      </c>
    </row>
    <row r="88" spans="1:11" x14ac:dyDescent="0.25">
      <c r="A88" s="40" t="s">
        <v>51</v>
      </c>
      <c r="B88" s="30" t="s">
        <v>17</v>
      </c>
      <c r="C88" s="30" t="s">
        <v>10</v>
      </c>
      <c r="D88" s="30" t="s">
        <v>18</v>
      </c>
      <c r="E88" s="30" t="s">
        <v>19</v>
      </c>
      <c r="F88" s="147">
        <v>91351</v>
      </c>
      <c r="G88" s="147">
        <v>1100</v>
      </c>
      <c r="H88" s="30">
        <f t="shared" si="16"/>
        <v>90251</v>
      </c>
      <c r="I88" s="30">
        <f t="shared" si="17"/>
        <v>16245.18</v>
      </c>
      <c r="J88" s="21">
        <f t="shared" si="18"/>
        <v>106.49618</v>
      </c>
      <c r="K88" s="22">
        <f t="shared" si="19"/>
        <v>106602.67617999999</v>
      </c>
    </row>
    <row r="89" spans="1:11" x14ac:dyDescent="0.25">
      <c r="A89" s="40" t="s">
        <v>51</v>
      </c>
      <c r="B89" s="30" t="s">
        <v>17</v>
      </c>
      <c r="C89" s="30" t="s">
        <v>30</v>
      </c>
      <c r="D89" s="30" t="s">
        <v>35</v>
      </c>
      <c r="E89" s="30" t="s">
        <v>36</v>
      </c>
      <c r="F89" s="147">
        <v>90551</v>
      </c>
      <c r="G89" s="147">
        <v>1100</v>
      </c>
      <c r="H89" s="30">
        <f t="shared" si="16"/>
        <v>89451</v>
      </c>
      <c r="I89" s="30">
        <f t="shared" si="17"/>
        <v>16101.18</v>
      </c>
      <c r="J89" s="21">
        <f t="shared" si="18"/>
        <v>105.55217999999999</v>
      </c>
      <c r="K89" s="22">
        <f t="shared" si="19"/>
        <v>105657.73217999999</v>
      </c>
    </row>
    <row r="90" spans="1:11" x14ac:dyDescent="0.25">
      <c r="A90" s="40" t="s">
        <v>51</v>
      </c>
      <c r="B90" s="30" t="s">
        <v>17</v>
      </c>
      <c r="C90" s="30" t="s">
        <v>10</v>
      </c>
      <c r="D90" s="30" t="s">
        <v>20</v>
      </c>
      <c r="E90" s="30" t="s">
        <v>21</v>
      </c>
      <c r="F90" s="147">
        <v>93138</v>
      </c>
      <c r="G90" s="147">
        <v>1100</v>
      </c>
      <c r="H90" s="30">
        <f t="shared" si="16"/>
        <v>92038</v>
      </c>
      <c r="I90" s="30">
        <f t="shared" si="17"/>
        <v>16566.84</v>
      </c>
      <c r="J90" s="21">
        <f t="shared" si="18"/>
        <v>108.60484</v>
      </c>
      <c r="K90" s="22">
        <f t="shared" si="19"/>
        <v>108713.44484</v>
      </c>
    </row>
    <row r="91" spans="1:11" x14ac:dyDescent="0.25">
      <c r="A91" s="40" t="s">
        <v>51</v>
      </c>
      <c r="B91" s="30" t="s">
        <v>17</v>
      </c>
      <c r="C91" s="30" t="s">
        <v>113</v>
      </c>
      <c r="D91" s="30" t="s">
        <v>114</v>
      </c>
      <c r="E91" s="30" t="s">
        <v>115</v>
      </c>
      <c r="F91" s="147">
        <v>92338</v>
      </c>
      <c r="G91" s="147">
        <v>1100</v>
      </c>
      <c r="H91" s="30">
        <f t="shared" si="16"/>
        <v>91238</v>
      </c>
      <c r="I91" s="30">
        <f t="shared" si="17"/>
        <v>16422.84</v>
      </c>
      <c r="J91" s="21">
        <f t="shared" si="18"/>
        <v>107.66083999999999</v>
      </c>
      <c r="K91" s="22">
        <f t="shared" si="19"/>
        <v>107768.50083999999</v>
      </c>
    </row>
    <row r="92" spans="1:11" x14ac:dyDescent="0.25">
      <c r="A92" s="40" t="s">
        <v>51</v>
      </c>
      <c r="B92" s="30" t="s">
        <v>22</v>
      </c>
      <c r="C92" s="30" t="s">
        <v>10</v>
      </c>
      <c r="D92" s="30" t="s">
        <v>23</v>
      </c>
      <c r="E92" s="30" t="s">
        <v>24</v>
      </c>
      <c r="F92" s="147">
        <v>92901</v>
      </c>
      <c r="G92" s="147">
        <v>1100</v>
      </c>
      <c r="H92" s="30">
        <f t="shared" si="16"/>
        <v>91801</v>
      </c>
      <c r="I92" s="30">
        <f t="shared" si="17"/>
        <v>16524.18</v>
      </c>
      <c r="J92" s="21">
        <f t="shared" si="18"/>
        <v>108.32517999999999</v>
      </c>
      <c r="K92" s="22">
        <f t="shared" si="19"/>
        <v>108433.50517999999</v>
      </c>
    </row>
    <row r="93" spans="1:11" x14ac:dyDescent="0.25">
      <c r="A93" s="40" t="s">
        <v>51</v>
      </c>
      <c r="B93" s="30" t="s">
        <v>22</v>
      </c>
      <c r="C93" s="30" t="s">
        <v>30</v>
      </c>
      <c r="D93" s="30" t="s">
        <v>37</v>
      </c>
      <c r="E93" s="30" t="s">
        <v>38</v>
      </c>
      <c r="F93" s="147">
        <v>92101</v>
      </c>
      <c r="G93" s="147">
        <v>1100</v>
      </c>
      <c r="H93" s="30">
        <f t="shared" si="16"/>
        <v>91001</v>
      </c>
      <c r="I93" s="30">
        <f t="shared" si="17"/>
        <v>16380.18</v>
      </c>
      <c r="J93" s="21">
        <f t="shared" si="18"/>
        <v>107.38118</v>
      </c>
      <c r="K93" s="22">
        <f t="shared" si="19"/>
        <v>107488.56117999999</v>
      </c>
    </row>
    <row r="94" spans="1:11" x14ac:dyDescent="0.25">
      <c r="A94" s="40" t="s">
        <v>51</v>
      </c>
      <c r="B94" s="30" t="s">
        <v>136</v>
      </c>
      <c r="C94" s="30" t="s">
        <v>10</v>
      </c>
      <c r="D94" s="30" t="s">
        <v>137</v>
      </c>
      <c r="E94" s="30" t="s">
        <v>138</v>
      </c>
      <c r="F94" s="147">
        <v>88401</v>
      </c>
      <c r="G94" s="147">
        <v>1100</v>
      </c>
      <c r="H94" s="30">
        <f t="shared" ref="H94" si="20">F94-G94</f>
        <v>87301</v>
      </c>
      <c r="I94" s="30">
        <f t="shared" ref="I94" si="21">H94*18%</f>
        <v>15714.18</v>
      </c>
      <c r="J94" s="21">
        <f t="shared" ref="J94" si="22">(H94+I94)*0.1%</f>
        <v>103.01518</v>
      </c>
      <c r="K94" s="22">
        <f t="shared" ref="K94" si="23">+H94+I94+J94</f>
        <v>103118.19518</v>
      </c>
    </row>
    <row r="95" spans="1:11" x14ac:dyDescent="0.25">
      <c r="A95" s="40" t="s">
        <v>51</v>
      </c>
      <c r="B95" s="30" t="s">
        <v>43</v>
      </c>
      <c r="C95" s="30" t="s">
        <v>10</v>
      </c>
      <c r="D95" s="30" t="s">
        <v>25</v>
      </c>
      <c r="E95" s="30" t="s">
        <v>26</v>
      </c>
      <c r="F95" s="147">
        <v>94851</v>
      </c>
      <c r="G95" s="147">
        <v>1100</v>
      </c>
      <c r="H95" s="30">
        <f t="shared" si="16"/>
        <v>93751</v>
      </c>
      <c r="I95" s="30">
        <f t="shared" si="17"/>
        <v>16875.18</v>
      </c>
      <c r="J95" s="21">
        <f t="shared" si="18"/>
        <v>110.62617999999999</v>
      </c>
      <c r="K95" s="22">
        <f t="shared" si="19"/>
        <v>110736.80618</v>
      </c>
    </row>
    <row r="96" spans="1:11" x14ac:dyDescent="0.25">
      <c r="A96" s="40" t="s">
        <v>51</v>
      </c>
      <c r="B96" s="30" t="s">
        <v>43</v>
      </c>
      <c r="C96" s="30" t="s">
        <v>30</v>
      </c>
      <c r="D96" s="30" t="s">
        <v>41</v>
      </c>
      <c r="E96" s="30" t="s">
        <v>42</v>
      </c>
      <c r="F96" s="147">
        <v>94051</v>
      </c>
      <c r="G96" s="147">
        <v>1100</v>
      </c>
      <c r="H96" s="30">
        <f t="shared" si="16"/>
        <v>92951</v>
      </c>
      <c r="I96" s="30">
        <f t="shared" si="17"/>
        <v>16731.18</v>
      </c>
      <c r="J96" s="21">
        <f t="shared" si="18"/>
        <v>109.68217999999999</v>
      </c>
      <c r="K96" s="22">
        <f t="shared" si="19"/>
        <v>109791.86218</v>
      </c>
    </row>
    <row r="97" spans="1:11" x14ac:dyDescent="0.25">
      <c r="A97" s="40" t="s">
        <v>51</v>
      </c>
      <c r="B97" s="30" t="s">
        <v>27</v>
      </c>
      <c r="C97" s="30" t="s">
        <v>10</v>
      </c>
      <c r="D97" s="30" t="s">
        <v>28</v>
      </c>
      <c r="E97" s="30" t="s">
        <v>29</v>
      </c>
      <c r="F97" s="147">
        <v>93048</v>
      </c>
      <c r="G97" s="147">
        <v>1100</v>
      </c>
      <c r="H97" s="30">
        <f t="shared" si="16"/>
        <v>91948</v>
      </c>
      <c r="I97" s="30">
        <f t="shared" si="17"/>
        <v>16550.64</v>
      </c>
      <c r="J97" s="21">
        <f t="shared" si="18"/>
        <v>108.49863999999999</v>
      </c>
      <c r="K97" s="22">
        <f t="shared" si="19"/>
        <v>108607.13864</v>
      </c>
    </row>
    <row r="98" spans="1:11" x14ac:dyDescent="0.25">
      <c r="A98" s="40" t="s">
        <v>51</v>
      </c>
      <c r="B98" s="30" t="s">
        <v>27</v>
      </c>
      <c r="C98" s="30" t="s">
        <v>30</v>
      </c>
      <c r="D98" s="30" t="s">
        <v>39</v>
      </c>
      <c r="E98" s="30" t="s">
        <v>40</v>
      </c>
      <c r="F98" s="147">
        <v>92248</v>
      </c>
      <c r="G98" s="147">
        <v>1100</v>
      </c>
      <c r="H98" s="30">
        <f t="shared" si="16"/>
        <v>91148</v>
      </c>
      <c r="I98" s="30">
        <f t="shared" si="17"/>
        <v>16406.64</v>
      </c>
      <c r="J98" s="21">
        <f t="shared" si="18"/>
        <v>107.55464000000001</v>
      </c>
      <c r="K98" s="22">
        <f t="shared" si="19"/>
        <v>107662.19464</v>
      </c>
    </row>
    <row r="99" spans="1:11" x14ac:dyDescent="0.25">
      <c r="A99" s="40" t="s">
        <v>51</v>
      </c>
      <c r="B99" s="30"/>
      <c r="C99" s="30" t="s">
        <v>105</v>
      </c>
      <c r="D99" s="30" t="s">
        <v>119</v>
      </c>
      <c r="E99" s="30" t="s">
        <v>106</v>
      </c>
      <c r="F99" s="147">
        <v>86451</v>
      </c>
      <c r="G99" s="147">
        <v>0</v>
      </c>
      <c r="H99" s="30">
        <f t="shared" si="16"/>
        <v>86451</v>
      </c>
      <c r="I99" s="30">
        <f t="shared" si="17"/>
        <v>15561.18</v>
      </c>
      <c r="J99" s="21">
        <f t="shared" si="18"/>
        <v>102.01218</v>
      </c>
      <c r="K99" s="22">
        <f t="shared" si="19"/>
        <v>102114.19218</v>
      </c>
    </row>
    <row r="100" spans="1:11" x14ac:dyDescent="0.25">
      <c r="A100" s="40" t="s">
        <v>51</v>
      </c>
      <c r="B100" s="30"/>
      <c r="C100" s="30" t="s">
        <v>107</v>
      </c>
      <c r="D100" s="30" t="s">
        <v>120</v>
      </c>
      <c r="E100" s="30" t="s">
        <v>108</v>
      </c>
      <c r="F100" s="147">
        <v>85651</v>
      </c>
      <c r="G100" s="147">
        <v>0</v>
      </c>
      <c r="H100" s="30">
        <f t="shared" si="16"/>
        <v>85651</v>
      </c>
      <c r="I100" s="30">
        <f t="shared" si="17"/>
        <v>15417.18</v>
      </c>
      <c r="J100" s="21">
        <f t="shared" si="18"/>
        <v>101.06818</v>
      </c>
      <c r="K100" s="22">
        <f t="shared" si="19"/>
        <v>101169.24818</v>
      </c>
    </row>
    <row r="101" spans="1:11" x14ac:dyDescent="0.25">
      <c r="A101" s="40" t="s">
        <v>51</v>
      </c>
      <c r="B101" s="30"/>
      <c r="C101" s="30" t="s">
        <v>109</v>
      </c>
      <c r="D101" s="30" t="s">
        <v>121</v>
      </c>
      <c r="E101" s="30" t="s">
        <v>110</v>
      </c>
      <c r="F101" s="147">
        <v>86951</v>
      </c>
      <c r="G101" s="147">
        <v>0</v>
      </c>
      <c r="H101" s="30">
        <f t="shared" si="16"/>
        <v>86951</v>
      </c>
      <c r="I101" s="30">
        <f t="shared" si="17"/>
        <v>15651.18</v>
      </c>
      <c r="J101" s="21">
        <f t="shared" si="18"/>
        <v>102.60217999999999</v>
      </c>
      <c r="K101" s="22">
        <f t="shared" si="19"/>
        <v>102704.78217999999</v>
      </c>
    </row>
    <row r="102" spans="1:11" ht="15.75" thickBot="1" x14ac:dyDescent="0.3">
      <c r="A102" s="60" t="s">
        <v>51</v>
      </c>
      <c r="B102" s="32"/>
      <c r="C102" s="32" t="s">
        <v>111</v>
      </c>
      <c r="D102" s="32" t="s">
        <v>122</v>
      </c>
      <c r="E102" s="32" t="s">
        <v>112</v>
      </c>
      <c r="F102" s="61">
        <v>86951</v>
      </c>
      <c r="G102" s="61">
        <v>0</v>
      </c>
      <c r="H102" s="32">
        <f t="shared" si="16"/>
        <v>86951</v>
      </c>
      <c r="I102" s="32">
        <f t="shared" si="17"/>
        <v>15651.18</v>
      </c>
      <c r="J102" s="23">
        <f t="shared" si="18"/>
        <v>102.60217999999999</v>
      </c>
      <c r="K102" s="24">
        <f t="shared" si="19"/>
        <v>102704.78217999999</v>
      </c>
    </row>
    <row r="103" spans="1:11" x14ac:dyDescent="0.25">
      <c r="A103" s="62" t="s">
        <v>94</v>
      </c>
      <c r="B103" s="35" t="s">
        <v>11</v>
      </c>
      <c r="C103" s="35" t="s">
        <v>10</v>
      </c>
      <c r="D103" s="35" t="s">
        <v>12</v>
      </c>
      <c r="E103" s="35" t="s">
        <v>13</v>
      </c>
      <c r="F103" s="45">
        <v>84487</v>
      </c>
      <c r="G103" s="45">
        <v>1100</v>
      </c>
      <c r="H103" s="35">
        <f t="shared" si="16"/>
        <v>83387</v>
      </c>
      <c r="I103" s="35">
        <f t="shared" si="17"/>
        <v>15009.66</v>
      </c>
      <c r="J103" s="27">
        <f t="shared" si="18"/>
        <v>98.396660000000011</v>
      </c>
      <c r="K103" s="28">
        <f t="shared" si="19"/>
        <v>98495.056660000002</v>
      </c>
    </row>
    <row r="104" spans="1:11" x14ac:dyDescent="0.25">
      <c r="A104" s="40" t="s">
        <v>94</v>
      </c>
      <c r="B104" s="30" t="s">
        <v>11</v>
      </c>
      <c r="C104" s="30" t="s">
        <v>30</v>
      </c>
      <c r="D104" s="30" t="s">
        <v>31</v>
      </c>
      <c r="E104" s="30" t="s">
        <v>32</v>
      </c>
      <c r="F104" s="147">
        <v>83687</v>
      </c>
      <c r="G104" s="147">
        <v>1100</v>
      </c>
      <c r="H104" s="30">
        <f t="shared" si="16"/>
        <v>82587</v>
      </c>
      <c r="I104" s="30">
        <f t="shared" si="17"/>
        <v>14865.66</v>
      </c>
      <c r="J104" s="21">
        <f t="shared" si="18"/>
        <v>97.452660000000009</v>
      </c>
      <c r="K104" s="22">
        <f t="shared" si="19"/>
        <v>97550.112659999999</v>
      </c>
    </row>
    <row r="105" spans="1:11" x14ac:dyDescent="0.25">
      <c r="A105" s="40" t="s">
        <v>94</v>
      </c>
      <c r="B105" s="30" t="s">
        <v>11</v>
      </c>
      <c r="C105" s="30" t="s">
        <v>10</v>
      </c>
      <c r="D105" s="30" t="s">
        <v>15</v>
      </c>
      <c r="E105" s="30" t="s">
        <v>16</v>
      </c>
      <c r="F105" s="147">
        <v>83687</v>
      </c>
      <c r="G105" s="147">
        <v>1100</v>
      </c>
      <c r="H105" s="30">
        <f t="shared" si="16"/>
        <v>82587</v>
      </c>
      <c r="I105" s="30">
        <f t="shared" si="17"/>
        <v>14865.66</v>
      </c>
      <c r="J105" s="21">
        <f t="shared" si="18"/>
        <v>97.452660000000009</v>
      </c>
      <c r="K105" s="22">
        <f t="shared" si="19"/>
        <v>97550.112659999999</v>
      </c>
    </row>
    <row r="106" spans="1:11" ht="15.75" thickBot="1" x14ac:dyDescent="0.3">
      <c r="A106" s="117" t="s">
        <v>94</v>
      </c>
      <c r="B106" s="114" t="s">
        <v>11</v>
      </c>
      <c r="C106" s="114" t="s">
        <v>30</v>
      </c>
      <c r="D106" s="114" t="s">
        <v>33</v>
      </c>
      <c r="E106" s="114" t="s">
        <v>34</v>
      </c>
      <c r="F106" s="118">
        <v>82887</v>
      </c>
      <c r="G106" s="118">
        <v>1100</v>
      </c>
      <c r="H106" s="114">
        <f t="shared" si="16"/>
        <v>81787</v>
      </c>
      <c r="I106" s="114">
        <f t="shared" si="17"/>
        <v>14721.66</v>
      </c>
      <c r="J106" s="115">
        <f t="shared" si="18"/>
        <v>96.508660000000006</v>
      </c>
      <c r="K106" s="116">
        <f t="shared" si="19"/>
        <v>96605.16866000001</v>
      </c>
    </row>
    <row r="107" spans="1:11" x14ac:dyDescent="0.25">
      <c r="A107" s="38" t="s">
        <v>95</v>
      </c>
      <c r="B107" s="34" t="s">
        <v>17</v>
      </c>
      <c r="C107" s="34" t="s">
        <v>10</v>
      </c>
      <c r="D107" s="34" t="s">
        <v>18</v>
      </c>
      <c r="E107" s="34" t="s">
        <v>19</v>
      </c>
      <c r="F107" s="39">
        <v>85387</v>
      </c>
      <c r="G107" s="39">
        <v>1100</v>
      </c>
      <c r="H107" s="34">
        <f t="shared" si="16"/>
        <v>84287</v>
      </c>
      <c r="I107" s="34">
        <f t="shared" si="17"/>
        <v>15171.66</v>
      </c>
      <c r="J107" s="25">
        <f t="shared" si="18"/>
        <v>99.458660000000009</v>
      </c>
      <c r="K107" s="26">
        <f t="shared" si="19"/>
        <v>99558.118660000007</v>
      </c>
    </row>
    <row r="108" spans="1:11" x14ac:dyDescent="0.25">
      <c r="A108" s="40" t="s">
        <v>95</v>
      </c>
      <c r="B108" s="30" t="s">
        <v>17</v>
      </c>
      <c r="C108" s="30" t="s">
        <v>30</v>
      </c>
      <c r="D108" s="30" t="s">
        <v>35</v>
      </c>
      <c r="E108" s="30" t="s">
        <v>36</v>
      </c>
      <c r="F108" s="147">
        <v>84587</v>
      </c>
      <c r="G108" s="147">
        <v>1100</v>
      </c>
      <c r="H108" s="30">
        <f t="shared" si="16"/>
        <v>83487</v>
      </c>
      <c r="I108" s="30">
        <f t="shared" si="17"/>
        <v>15027.66</v>
      </c>
      <c r="J108" s="21">
        <f t="shared" si="18"/>
        <v>98.514660000000006</v>
      </c>
      <c r="K108" s="22">
        <f t="shared" si="19"/>
        <v>98613.174660000004</v>
      </c>
    </row>
    <row r="109" spans="1:11" x14ac:dyDescent="0.25">
      <c r="A109" s="40" t="s">
        <v>95</v>
      </c>
      <c r="B109" s="30" t="s">
        <v>17</v>
      </c>
      <c r="C109" s="30" t="s">
        <v>10</v>
      </c>
      <c r="D109" s="30" t="s">
        <v>20</v>
      </c>
      <c r="E109" s="30" t="s">
        <v>21</v>
      </c>
      <c r="F109" s="147">
        <v>90087</v>
      </c>
      <c r="G109" s="147">
        <v>1100</v>
      </c>
      <c r="H109" s="30">
        <f t="shared" si="16"/>
        <v>88987</v>
      </c>
      <c r="I109" s="30">
        <f t="shared" si="17"/>
        <v>16017.66</v>
      </c>
      <c r="J109" s="21">
        <f t="shared" si="18"/>
        <v>105.00466</v>
      </c>
      <c r="K109" s="22">
        <f t="shared" si="19"/>
        <v>105109.66466000001</v>
      </c>
    </row>
    <row r="110" spans="1:11" ht="15.75" thickBot="1" x14ac:dyDescent="0.3">
      <c r="A110" s="60" t="s">
        <v>95</v>
      </c>
      <c r="B110" s="32" t="s">
        <v>17</v>
      </c>
      <c r="C110" s="32" t="s">
        <v>113</v>
      </c>
      <c r="D110" s="32" t="s">
        <v>114</v>
      </c>
      <c r="E110" s="32" t="s">
        <v>115</v>
      </c>
      <c r="F110" s="61">
        <v>89287</v>
      </c>
      <c r="G110" s="61">
        <v>1100</v>
      </c>
      <c r="H110" s="32">
        <f t="shared" si="16"/>
        <v>88187</v>
      </c>
      <c r="I110" s="32">
        <f t="shared" si="17"/>
        <v>15873.66</v>
      </c>
      <c r="J110" s="23">
        <f t="shared" si="18"/>
        <v>104.06066</v>
      </c>
      <c r="K110" s="24">
        <f t="shared" si="19"/>
        <v>104164.72066000001</v>
      </c>
    </row>
    <row r="111" spans="1:11" x14ac:dyDescent="0.25">
      <c r="A111" s="62" t="s">
        <v>95</v>
      </c>
      <c r="B111" s="35" t="s">
        <v>22</v>
      </c>
      <c r="C111" s="35" t="s">
        <v>10</v>
      </c>
      <c r="D111" s="35" t="s">
        <v>23</v>
      </c>
      <c r="E111" s="35" t="s">
        <v>24</v>
      </c>
      <c r="F111" s="45">
        <v>87337</v>
      </c>
      <c r="G111" s="45">
        <v>1100</v>
      </c>
      <c r="H111" s="35">
        <f t="shared" si="16"/>
        <v>86237</v>
      </c>
      <c r="I111" s="35">
        <f t="shared" si="17"/>
        <v>15522.66</v>
      </c>
      <c r="J111" s="27">
        <f t="shared" si="18"/>
        <v>101.75966000000001</v>
      </c>
      <c r="K111" s="28">
        <f t="shared" si="19"/>
        <v>101861.41966</v>
      </c>
    </row>
    <row r="112" spans="1:11" x14ac:dyDescent="0.25">
      <c r="A112" s="40" t="s">
        <v>95</v>
      </c>
      <c r="B112" s="30" t="s">
        <v>22</v>
      </c>
      <c r="C112" s="30" t="s">
        <v>30</v>
      </c>
      <c r="D112" s="30" t="s">
        <v>37</v>
      </c>
      <c r="E112" s="30" t="s">
        <v>38</v>
      </c>
      <c r="F112" s="147">
        <v>86537</v>
      </c>
      <c r="G112" s="147">
        <v>1100</v>
      </c>
      <c r="H112" s="30">
        <f t="shared" si="16"/>
        <v>85437</v>
      </c>
      <c r="I112" s="30">
        <f t="shared" si="17"/>
        <v>15378.66</v>
      </c>
      <c r="J112" s="21">
        <f t="shared" si="18"/>
        <v>100.81566000000001</v>
      </c>
      <c r="K112" s="22">
        <f t="shared" si="19"/>
        <v>100916.47566</v>
      </c>
    </row>
    <row r="113" spans="1:11" x14ac:dyDescent="0.25">
      <c r="A113" s="40" t="s">
        <v>95</v>
      </c>
      <c r="B113" s="30" t="s">
        <v>136</v>
      </c>
      <c r="C113" s="30" t="s">
        <v>10</v>
      </c>
      <c r="D113" s="30" t="s">
        <v>137</v>
      </c>
      <c r="E113" s="30" t="s">
        <v>138</v>
      </c>
      <c r="F113" s="147">
        <v>81887</v>
      </c>
      <c r="G113" s="147">
        <v>1100</v>
      </c>
      <c r="H113" s="30">
        <f t="shared" ref="H113" si="24">F113-G113</f>
        <v>80787</v>
      </c>
      <c r="I113" s="30">
        <f t="shared" ref="I113" si="25">H113*18%</f>
        <v>14541.66</v>
      </c>
      <c r="J113" s="21">
        <f t="shared" ref="J113" si="26">(H113+I113)*0.1%</f>
        <v>95.328659999999999</v>
      </c>
      <c r="K113" s="22">
        <f t="shared" ref="K113" si="27">+H113+I113+J113</f>
        <v>95423.988660000003</v>
      </c>
    </row>
    <row r="114" spans="1:11" x14ac:dyDescent="0.25">
      <c r="A114" s="40" t="s">
        <v>95</v>
      </c>
      <c r="B114" s="30" t="s">
        <v>43</v>
      </c>
      <c r="C114" s="30" t="s">
        <v>10</v>
      </c>
      <c r="D114" s="30" t="s">
        <v>25</v>
      </c>
      <c r="E114" s="30" t="s">
        <v>26</v>
      </c>
      <c r="F114" s="147">
        <v>89537</v>
      </c>
      <c r="G114" s="147">
        <v>1100</v>
      </c>
      <c r="H114" s="30">
        <f t="shared" si="16"/>
        <v>88437</v>
      </c>
      <c r="I114" s="30">
        <f t="shared" si="17"/>
        <v>15918.66</v>
      </c>
      <c r="J114" s="21">
        <f t="shared" si="18"/>
        <v>104.35566</v>
      </c>
      <c r="K114" s="22">
        <f t="shared" si="19"/>
        <v>104460.01566</v>
      </c>
    </row>
    <row r="115" spans="1:11" x14ac:dyDescent="0.25">
      <c r="A115" s="40" t="s">
        <v>95</v>
      </c>
      <c r="B115" s="30" t="s">
        <v>43</v>
      </c>
      <c r="C115" s="30" t="s">
        <v>30</v>
      </c>
      <c r="D115" s="30" t="s">
        <v>41</v>
      </c>
      <c r="E115" s="30" t="s">
        <v>42</v>
      </c>
      <c r="F115" s="147">
        <v>88737</v>
      </c>
      <c r="G115" s="147">
        <v>1100</v>
      </c>
      <c r="H115" s="30">
        <f t="shared" si="16"/>
        <v>87637</v>
      </c>
      <c r="I115" s="30">
        <f t="shared" si="17"/>
        <v>15774.66</v>
      </c>
      <c r="J115" s="21">
        <f t="shared" si="18"/>
        <v>103.41166000000001</v>
      </c>
      <c r="K115" s="22">
        <f t="shared" si="19"/>
        <v>103515.07166</v>
      </c>
    </row>
    <row r="116" spans="1:11" x14ac:dyDescent="0.25">
      <c r="A116" s="40" t="s">
        <v>95</v>
      </c>
      <c r="B116" s="30" t="s">
        <v>27</v>
      </c>
      <c r="C116" s="30" t="s">
        <v>10</v>
      </c>
      <c r="D116" s="30" t="s">
        <v>28</v>
      </c>
      <c r="E116" s="30" t="s">
        <v>29</v>
      </c>
      <c r="F116" s="147">
        <v>88374</v>
      </c>
      <c r="G116" s="147">
        <v>1100</v>
      </c>
      <c r="H116" s="30">
        <f t="shared" si="16"/>
        <v>87274</v>
      </c>
      <c r="I116" s="30">
        <f t="shared" si="17"/>
        <v>15709.32</v>
      </c>
      <c r="J116" s="21">
        <f t="shared" si="18"/>
        <v>102.98332000000001</v>
      </c>
      <c r="K116" s="22">
        <f t="shared" si="19"/>
        <v>103086.30332000001</v>
      </c>
    </row>
    <row r="117" spans="1:11" x14ac:dyDescent="0.25">
      <c r="A117" s="40" t="s">
        <v>95</v>
      </c>
      <c r="B117" s="30" t="s">
        <v>27</v>
      </c>
      <c r="C117" s="30" t="s">
        <v>30</v>
      </c>
      <c r="D117" s="30" t="s">
        <v>39</v>
      </c>
      <c r="E117" s="30" t="s">
        <v>40</v>
      </c>
      <c r="F117" s="147">
        <v>87574</v>
      </c>
      <c r="G117" s="147">
        <v>1100</v>
      </c>
      <c r="H117" s="30">
        <f t="shared" si="16"/>
        <v>86474</v>
      </c>
      <c r="I117" s="30">
        <f t="shared" si="17"/>
        <v>15565.32</v>
      </c>
      <c r="J117" s="21">
        <f t="shared" si="18"/>
        <v>102.03932</v>
      </c>
      <c r="K117" s="22">
        <f t="shared" si="19"/>
        <v>102141.35932</v>
      </c>
    </row>
    <row r="118" spans="1:11" x14ac:dyDescent="0.25">
      <c r="A118" s="40" t="s">
        <v>95</v>
      </c>
      <c r="B118" s="30"/>
      <c r="C118" s="30" t="s">
        <v>105</v>
      </c>
      <c r="D118" s="30" t="s">
        <v>119</v>
      </c>
      <c r="E118" s="30" t="s">
        <v>106</v>
      </c>
      <c r="F118" s="147">
        <v>80487</v>
      </c>
      <c r="G118" s="147">
        <v>0</v>
      </c>
      <c r="H118" s="30">
        <f t="shared" si="16"/>
        <v>80487</v>
      </c>
      <c r="I118" s="30">
        <f t="shared" si="17"/>
        <v>14487.66</v>
      </c>
      <c r="J118" s="21">
        <f t="shared" si="18"/>
        <v>94.97466</v>
      </c>
      <c r="K118" s="22">
        <f t="shared" si="19"/>
        <v>95069.634660000011</v>
      </c>
    </row>
    <row r="119" spans="1:11" x14ac:dyDescent="0.25">
      <c r="A119" s="40" t="s">
        <v>95</v>
      </c>
      <c r="B119" s="30"/>
      <c r="C119" s="30" t="s">
        <v>107</v>
      </c>
      <c r="D119" s="30" t="s">
        <v>120</v>
      </c>
      <c r="E119" s="30" t="s">
        <v>108</v>
      </c>
      <c r="F119" s="147">
        <v>79687</v>
      </c>
      <c r="G119" s="147">
        <v>0</v>
      </c>
      <c r="H119" s="30">
        <f t="shared" si="16"/>
        <v>79687</v>
      </c>
      <c r="I119" s="30">
        <f t="shared" si="17"/>
        <v>14343.66</v>
      </c>
      <c r="J119" s="21">
        <f t="shared" si="18"/>
        <v>94.030660000000012</v>
      </c>
      <c r="K119" s="22">
        <f t="shared" si="19"/>
        <v>94124.690660000007</v>
      </c>
    </row>
    <row r="120" spans="1:11" x14ac:dyDescent="0.25">
      <c r="A120" s="40" t="s">
        <v>95</v>
      </c>
      <c r="B120" s="30"/>
      <c r="C120" s="30" t="s">
        <v>109</v>
      </c>
      <c r="D120" s="30" t="s">
        <v>121</v>
      </c>
      <c r="E120" s="30" t="s">
        <v>110</v>
      </c>
      <c r="F120" s="147">
        <v>80987</v>
      </c>
      <c r="G120" s="147">
        <v>0</v>
      </c>
      <c r="H120" s="30">
        <f t="shared" si="16"/>
        <v>80987</v>
      </c>
      <c r="I120" s="30">
        <f t="shared" si="17"/>
        <v>14577.66</v>
      </c>
      <c r="J120" s="21">
        <f t="shared" si="18"/>
        <v>95.564660000000003</v>
      </c>
      <c r="K120" s="22">
        <f t="shared" si="19"/>
        <v>95660.224660000007</v>
      </c>
    </row>
    <row r="121" spans="1:11" ht="15.75" thickBot="1" x14ac:dyDescent="0.3">
      <c r="A121" s="60" t="s">
        <v>95</v>
      </c>
      <c r="B121" s="32"/>
      <c r="C121" s="32" t="s">
        <v>111</v>
      </c>
      <c r="D121" s="32" t="s">
        <v>122</v>
      </c>
      <c r="E121" s="32" t="s">
        <v>112</v>
      </c>
      <c r="F121" s="61">
        <v>80987</v>
      </c>
      <c r="G121" s="61">
        <v>0</v>
      </c>
      <c r="H121" s="32">
        <f t="shared" si="16"/>
        <v>80987</v>
      </c>
      <c r="I121" s="32">
        <f t="shared" si="17"/>
        <v>14577.66</v>
      </c>
      <c r="J121" s="23">
        <f t="shared" si="18"/>
        <v>95.564660000000003</v>
      </c>
      <c r="K121" s="24">
        <f t="shared" si="19"/>
        <v>95660.224660000007</v>
      </c>
    </row>
    <row r="122" spans="1:11" s="53" customFormat="1" x14ac:dyDescent="0.25">
      <c r="A122" s="212" t="s">
        <v>53</v>
      </c>
      <c r="B122" s="213"/>
      <c r="C122" s="213"/>
      <c r="D122" s="214"/>
      <c r="K122" s="7"/>
    </row>
    <row r="123" spans="1:11" s="53" customFormat="1" ht="60" x14ac:dyDescent="0.25">
      <c r="A123" s="54" t="s">
        <v>54</v>
      </c>
      <c r="B123" s="54" t="s">
        <v>89</v>
      </c>
      <c r="C123" s="54" t="s">
        <v>90</v>
      </c>
      <c r="E123" s="215" t="s">
        <v>97</v>
      </c>
      <c r="F123" s="216"/>
      <c r="K123" s="7"/>
    </row>
    <row r="124" spans="1:11" s="53" customFormat="1" ht="15.75" thickBot="1" x14ac:dyDescent="0.3">
      <c r="A124" s="54" t="s">
        <v>55</v>
      </c>
      <c r="B124" s="30" t="s">
        <v>100</v>
      </c>
      <c r="C124" s="54">
        <v>400</v>
      </c>
      <c r="E124" s="30"/>
      <c r="F124" s="30"/>
      <c r="K124" s="7"/>
    </row>
    <row r="125" spans="1:11" s="53" customFormat="1" x14ac:dyDescent="0.25">
      <c r="A125" s="54" t="s">
        <v>56</v>
      </c>
      <c r="B125" s="30" t="s">
        <v>75</v>
      </c>
      <c r="C125" s="55">
        <v>450</v>
      </c>
      <c r="E125" s="33" t="s">
        <v>101</v>
      </c>
      <c r="F125" s="46">
        <v>900</v>
      </c>
      <c r="K125" s="7"/>
    </row>
    <row r="126" spans="1:11" s="53" customFormat="1" x14ac:dyDescent="0.25">
      <c r="A126" s="54" t="s">
        <v>57</v>
      </c>
      <c r="B126" s="30" t="s">
        <v>76</v>
      </c>
      <c r="C126" s="55">
        <v>500</v>
      </c>
      <c r="E126" s="29" t="s">
        <v>102</v>
      </c>
      <c r="F126" s="47">
        <v>200</v>
      </c>
      <c r="K126" s="7"/>
    </row>
    <row r="127" spans="1:11" s="53" customFormat="1" ht="15.75" thickBot="1" x14ac:dyDescent="0.3">
      <c r="A127" s="54" t="s">
        <v>58</v>
      </c>
      <c r="B127" s="30" t="s">
        <v>77</v>
      </c>
      <c r="C127" s="55">
        <v>550</v>
      </c>
      <c r="E127" s="31" t="s">
        <v>103</v>
      </c>
      <c r="F127" s="48">
        <v>500</v>
      </c>
      <c r="K127" s="7"/>
    </row>
    <row r="128" spans="1:11" s="53" customFormat="1" x14ac:dyDescent="0.25">
      <c r="A128" s="54" t="s">
        <v>59</v>
      </c>
      <c r="B128" s="30" t="s">
        <v>78</v>
      </c>
      <c r="C128" s="55">
        <v>650</v>
      </c>
      <c r="K128" s="7"/>
    </row>
    <row r="129" spans="1:11" s="53" customFormat="1" x14ac:dyDescent="0.25">
      <c r="A129" s="54" t="s">
        <v>61</v>
      </c>
      <c r="B129" s="30" t="s">
        <v>79</v>
      </c>
      <c r="C129" s="55">
        <v>750</v>
      </c>
      <c r="G129" s="53" t="s">
        <v>60</v>
      </c>
      <c r="K129" s="7"/>
    </row>
    <row r="130" spans="1:11" s="53" customFormat="1" x14ac:dyDescent="0.25">
      <c r="A130" s="54" t="s">
        <v>62</v>
      </c>
      <c r="B130" s="30" t="s">
        <v>80</v>
      </c>
      <c r="C130" s="55">
        <v>850</v>
      </c>
      <c r="K130" s="7"/>
    </row>
    <row r="131" spans="1:11" s="53" customFormat="1" x14ac:dyDescent="0.25">
      <c r="A131" s="54" t="s">
        <v>63</v>
      </c>
      <c r="B131" s="30" t="s">
        <v>81</v>
      </c>
      <c r="C131" s="55">
        <v>950</v>
      </c>
      <c r="K131" s="7"/>
    </row>
    <row r="132" spans="1:11" s="53" customFormat="1" x14ac:dyDescent="0.25">
      <c r="A132" s="54" t="s">
        <v>64</v>
      </c>
      <c r="B132" s="30" t="s">
        <v>82</v>
      </c>
      <c r="C132" s="55">
        <v>1000</v>
      </c>
      <c r="K132" s="7"/>
    </row>
    <row r="133" spans="1:11" s="53" customFormat="1" x14ac:dyDescent="0.25">
      <c r="A133" s="54" t="s">
        <v>65</v>
      </c>
      <c r="B133" s="30" t="s">
        <v>83</v>
      </c>
      <c r="C133" s="55">
        <v>1050</v>
      </c>
      <c r="K133" s="7"/>
    </row>
    <row r="134" spans="1:11" s="53" customFormat="1" x14ac:dyDescent="0.25">
      <c r="A134" s="54" t="s">
        <v>66</v>
      </c>
      <c r="B134" s="30" t="s">
        <v>84</v>
      </c>
      <c r="C134" s="55">
        <v>1100</v>
      </c>
      <c r="K134" s="7"/>
    </row>
    <row r="135" spans="1:11" s="53" customFormat="1" x14ac:dyDescent="0.25">
      <c r="A135" s="30" t="s">
        <v>118</v>
      </c>
      <c r="B135" s="30" t="s">
        <v>85</v>
      </c>
      <c r="C135" s="55">
        <v>1200</v>
      </c>
      <c r="K135" s="7"/>
    </row>
    <row r="136" spans="1:11" ht="21" x14ac:dyDescent="0.25">
      <c r="A136" s="204" t="s">
        <v>67</v>
      </c>
      <c r="B136" s="205"/>
      <c r="C136" s="205"/>
      <c r="D136" s="205"/>
      <c r="E136" s="205"/>
      <c r="F136" s="205"/>
      <c r="G136" s="205"/>
      <c r="H136" s="205"/>
      <c r="I136" s="205"/>
      <c r="J136" s="53"/>
      <c r="K136" s="7"/>
    </row>
    <row r="137" spans="1:11" x14ac:dyDescent="0.25">
      <c r="A137" s="43" t="s">
        <v>86</v>
      </c>
      <c r="B137" s="8"/>
      <c r="C137" s="8"/>
      <c r="D137" s="8"/>
      <c r="E137" s="12"/>
      <c r="F137" s="12"/>
      <c r="G137" s="12"/>
      <c r="H137" s="12"/>
      <c r="I137" s="12"/>
      <c r="J137" s="8"/>
      <c r="K137" s="9"/>
    </row>
    <row r="138" spans="1:11" x14ac:dyDescent="0.25">
      <c r="A138" s="43" t="s">
        <v>87</v>
      </c>
      <c r="B138" s="8"/>
      <c r="C138" s="8"/>
      <c r="D138" s="8"/>
      <c r="E138" s="12"/>
      <c r="F138" s="12"/>
      <c r="G138" s="12"/>
      <c r="H138" s="12"/>
      <c r="I138" s="12"/>
      <c r="J138" s="8"/>
      <c r="K138" s="9"/>
    </row>
    <row r="139" spans="1:11" x14ac:dyDescent="0.25">
      <c r="A139" s="43" t="s">
        <v>68</v>
      </c>
      <c r="B139" s="8"/>
      <c r="C139" s="8"/>
      <c r="D139" s="8"/>
      <c r="E139" s="12"/>
      <c r="F139" s="12"/>
      <c r="G139" s="12"/>
      <c r="H139" s="12"/>
      <c r="I139" s="12"/>
      <c r="J139" s="8"/>
      <c r="K139" s="9"/>
    </row>
    <row r="140" spans="1:11" x14ac:dyDescent="0.25">
      <c r="A140" s="206" t="s">
        <v>91</v>
      </c>
      <c r="B140" s="207"/>
      <c r="C140" s="207"/>
      <c r="D140" s="207"/>
      <c r="E140" s="207"/>
      <c r="F140" s="207"/>
      <c r="G140" s="207"/>
      <c r="H140" s="207"/>
      <c r="I140" s="207"/>
      <c r="J140" s="207"/>
      <c r="K140" s="208"/>
    </row>
    <row r="141" spans="1:11" x14ac:dyDescent="0.25">
      <c r="A141" s="206" t="s">
        <v>88</v>
      </c>
      <c r="B141" s="207"/>
      <c r="C141" s="207"/>
      <c r="D141" s="207"/>
      <c r="E141" s="207"/>
      <c r="F141" s="207"/>
      <c r="G141" s="207"/>
      <c r="H141" s="207"/>
      <c r="I141" s="207"/>
      <c r="J141" s="207"/>
      <c r="K141" s="208"/>
    </row>
    <row r="142" spans="1:11" x14ac:dyDescent="0.25">
      <c r="A142" s="43" t="s">
        <v>69</v>
      </c>
      <c r="B142" s="8"/>
      <c r="C142" s="8"/>
      <c r="D142" s="8"/>
      <c r="E142" s="8"/>
      <c r="F142" s="12"/>
      <c r="G142" s="12"/>
      <c r="H142" s="8"/>
      <c r="I142" s="12"/>
      <c r="J142" s="8"/>
      <c r="K142" s="9"/>
    </row>
    <row r="143" spans="1:11" x14ac:dyDescent="0.25">
      <c r="A143" s="43" t="s">
        <v>70</v>
      </c>
      <c r="B143" s="8"/>
      <c r="C143" s="8"/>
      <c r="D143" s="8"/>
      <c r="E143" s="8"/>
      <c r="F143" s="12"/>
      <c r="G143" s="12"/>
      <c r="H143" s="12"/>
      <c r="I143" s="8"/>
      <c r="J143" s="8"/>
      <c r="K143" s="9"/>
    </row>
    <row r="144" spans="1:11" x14ac:dyDescent="0.25">
      <c r="A144" s="43" t="s">
        <v>71</v>
      </c>
      <c r="B144" s="8"/>
      <c r="C144" s="8"/>
      <c r="D144" s="8"/>
      <c r="E144" s="8"/>
      <c r="F144" s="12"/>
      <c r="G144" s="12"/>
      <c r="H144" s="12"/>
      <c r="I144" s="8"/>
      <c r="J144" s="8"/>
      <c r="K144" s="9"/>
    </row>
    <row r="145" spans="1:11" x14ac:dyDescent="0.25">
      <c r="A145" s="43" t="s">
        <v>72</v>
      </c>
      <c r="B145" s="8"/>
      <c r="C145" s="8"/>
      <c r="D145" s="8"/>
      <c r="E145" s="8"/>
      <c r="F145" s="12"/>
      <c r="G145" s="12"/>
      <c r="H145" s="12"/>
      <c r="I145" s="8"/>
      <c r="J145" s="8"/>
      <c r="K145" s="9"/>
    </row>
    <row r="146" spans="1:11" x14ac:dyDescent="0.25">
      <c r="A146" s="43" t="s">
        <v>71</v>
      </c>
      <c r="B146" s="8"/>
      <c r="C146" s="8"/>
      <c r="D146" s="8"/>
      <c r="E146" s="8"/>
      <c r="F146" s="12"/>
      <c r="G146" s="12"/>
      <c r="H146" s="12"/>
      <c r="I146" s="8"/>
      <c r="J146" s="8"/>
      <c r="K146" s="9"/>
    </row>
    <row r="147" spans="1:11" x14ac:dyDescent="0.25">
      <c r="A147" s="43" t="s">
        <v>72</v>
      </c>
      <c r="B147" s="8"/>
      <c r="C147" s="8"/>
      <c r="D147" s="8"/>
      <c r="E147" s="8"/>
      <c r="F147" s="12"/>
      <c r="G147" s="12"/>
      <c r="H147" s="12"/>
      <c r="I147" s="8"/>
      <c r="J147" s="8"/>
      <c r="K147" s="9"/>
    </row>
    <row r="148" spans="1:11" ht="15.75" thickBot="1" x14ac:dyDescent="0.3">
      <c r="A148" s="44" t="s">
        <v>73</v>
      </c>
      <c r="B148" s="16"/>
      <c r="C148" s="16"/>
      <c r="D148" s="16"/>
      <c r="E148" s="17"/>
      <c r="F148" s="17"/>
      <c r="G148" s="17"/>
      <c r="H148" s="17"/>
      <c r="I148" s="16"/>
      <c r="J148" s="16"/>
      <c r="K148" s="19"/>
    </row>
    <row r="149" spans="1:11" ht="15.75" thickBot="1" x14ac:dyDescent="0.3">
      <c r="A149" s="6"/>
      <c r="B149" s="6"/>
      <c r="C149" s="6"/>
      <c r="D149" s="6"/>
      <c r="E149" s="6"/>
      <c r="F149" s="6"/>
      <c r="G149" s="6"/>
      <c r="H149" s="6"/>
      <c r="I149" s="6"/>
      <c r="J149" s="6"/>
      <c r="K149" s="6"/>
    </row>
    <row r="150" spans="1:11" ht="60.75" thickBot="1" x14ac:dyDescent="0.3">
      <c r="A150" s="89" t="s">
        <v>54</v>
      </c>
      <c r="B150" s="90" t="s">
        <v>89</v>
      </c>
      <c r="C150" s="91" t="s">
        <v>90</v>
      </c>
      <c r="D150" s="53"/>
      <c r="E150" s="209" t="s">
        <v>97</v>
      </c>
      <c r="F150" s="210"/>
      <c r="G150" s="53"/>
      <c r="H150" s="53"/>
      <c r="I150" s="53"/>
      <c r="J150" s="53"/>
      <c r="K150" s="7"/>
    </row>
    <row r="151" spans="1:11" x14ac:dyDescent="0.25">
      <c r="A151" s="92" t="s">
        <v>55</v>
      </c>
      <c r="B151" s="86" t="s">
        <v>123</v>
      </c>
      <c r="C151" s="93">
        <v>200</v>
      </c>
      <c r="D151" s="53"/>
      <c r="E151" s="83" t="s">
        <v>101</v>
      </c>
      <c r="F151" s="86">
        <v>1100</v>
      </c>
      <c r="G151" s="53"/>
      <c r="H151" s="53"/>
      <c r="I151" s="53"/>
      <c r="J151" s="53"/>
      <c r="K151" s="7"/>
    </row>
    <row r="152" spans="1:11" ht="15.75" thickBot="1" x14ac:dyDescent="0.3">
      <c r="A152" s="94" t="s">
        <v>56</v>
      </c>
      <c r="B152" s="87" t="s">
        <v>124</v>
      </c>
      <c r="C152" s="95">
        <v>450</v>
      </c>
      <c r="D152" s="53"/>
      <c r="E152" s="111" t="s">
        <v>103</v>
      </c>
      <c r="F152" s="88">
        <v>500</v>
      </c>
      <c r="G152" s="53"/>
      <c r="H152" s="53"/>
      <c r="I152" s="53"/>
      <c r="J152" s="53"/>
      <c r="K152" s="7"/>
    </row>
    <row r="153" spans="1:11" ht="15.75" thickBot="1" x14ac:dyDescent="0.3">
      <c r="A153" s="94" t="s">
        <v>57</v>
      </c>
      <c r="B153" s="87" t="s">
        <v>125</v>
      </c>
      <c r="C153" s="95">
        <v>500</v>
      </c>
      <c r="D153" s="53"/>
      <c r="E153" s="120" t="s">
        <v>135</v>
      </c>
      <c r="F153" s="121">
        <v>1600</v>
      </c>
      <c r="G153" s="53"/>
      <c r="H153" s="53"/>
      <c r="I153" s="53"/>
      <c r="J153" s="53"/>
      <c r="K153" s="7"/>
    </row>
    <row r="154" spans="1:11" x14ac:dyDescent="0.25">
      <c r="A154" s="94" t="s">
        <v>58</v>
      </c>
      <c r="B154" s="87" t="s">
        <v>126</v>
      </c>
      <c r="C154" s="95">
        <v>550</v>
      </c>
      <c r="D154" s="53"/>
      <c r="E154" s="119"/>
      <c r="F154" s="119"/>
      <c r="G154" s="53"/>
      <c r="H154" s="53"/>
      <c r="I154" s="53"/>
      <c r="J154" s="53"/>
      <c r="K154" s="7"/>
    </row>
    <row r="155" spans="1:11" x14ac:dyDescent="0.25">
      <c r="A155" s="94" t="s">
        <v>59</v>
      </c>
      <c r="B155" s="87" t="s">
        <v>127</v>
      </c>
      <c r="C155" s="95">
        <v>650</v>
      </c>
      <c r="D155" s="53"/>
      <c r="E155" s="53"/>
      <c r="F155" s="53"/>
      <c r="G155" s="53"/>
      <c r="H155" s="53"/>
      <c r="I155" s="53"/>
      <c r="J155" s="53"/>
      <c r="K155" s="7"/>
    </row>
    <row r="156" spans="1:11" x14ac:dyDescent="0.25">
      <c r="A156" s="94" t="s">
        <v>61</v>
      </c>
      <c r="B156" s="87" t="s">
        <v>128</v>
      </c>
      <c r="C156" s="95">
        <v>750</v>
      </c>
      <c r="D156" s="53"/>
      <c r="E156" s="53"/>
      <c r="F156" s="53"/>
      <c r="G156" s="53" t="s">
        <v>60</v>
      </c>
      <c r="H156" s="53"/>
      <c r="I156" s="53"/>
      <c r="J156" s="53"/>
      <c r="K156" s="7"/>
    </row>
    <row r="157" spans="1:11" x14ac:dyDescent="0.25">
      <c r="A157" s="94" t="s">
        <v>62</v>
      </c>
      <c r="B157" s="87" t="s">
        <v>129</v>
      </c>
      <c r="C157" s="95">
        <v>850</v>
      </c>
      <c r="D157" s="53"/>
      <c r="E157" s="53"/>
      <c r="F157" s="53"/>
      <c r="G157" s="53"/>
      <c r="H157" s="53"/>
      <c r="I157" s="53"/>
      <c r="J157" s="53"/>
      <c r="K157" s="7"/>
    </row>
    <row r="158" spans="1:11" x14ac:dyDescent="0.25">
      <c r="A158" s="94" t="s">
        <v>63</v>
      </c>
      <c r="B158" s="87" t="s">
        <v>130</v>
      </c>
      <c r="C158" s="95">
        <v>950</v>
      </c>
      <c r="D158" s="53"/>
      <c r="E158" s="53"/>
      <c r="F158" s="53"/>
      <c r="G158" s="53"/>
      <c r="H158" s="53"/>
      <c r="I158" s="53"/>
      <c r="J158" s="53"/>
      <c r="K158" s="7"/>
    </row>
    <row r="159" spans="1:11" x14ac:dyDescent="0.25">
      <c r="A159" s="94" t="s">
        <v>64</v>
      </c>
      <c r="B159" s="87" t="s">
        <v>131</v>
      </c>
      <c r="C159" s="95">
        <v>1000</v>
      </c>
      <c r="D159" s="53"/>
      <c r="E159" s="53"/>
      <c r="F159" s="53"/>
      <c r="G159" s="53"/>
      <c r="H159" s="53"/>
      <c r="I159" s="53"/>
      <c r="J159" s="53"/>
      <c r="K159" s="7"/>
    </row>
    <row r="160" spans="1:11" x14ac:dyDescent="0.25">
      <c r="A160" s="94" t="s">
        <v>65</v>
      </c>
      <c r="B160" s="87" t="s">
        <v>132</v>
      </c>
      <c r="C160" s="95">
        <v>1050</v>
      </c>
      <c r="D160" s="53"/>
      <c r="E160" s="53"/>
      <c r="F160" s="53"/>
      <c r="G160" s="53"/>
      <c r="H160" s="53"/>
      <c r="I160" s="53"/>
      <c r="J160" s="53"/>
      <c r="K160" s="7"/>
    </row>
    <row r="161" spans="1:11" x14ac:dyDescent="0.25">
      <c r="A161" s="94" t="s">
        <v>66</v>
      </c>
      <c r="B161" s="87" t="s">
        <v>133</v>
      </c>
      <c r="C161" s="95">
        <v>1100</v>
      </c>
      <c r="D161" s="53"/>
      <c r="E161" s="53"/>
      <c r="F161" s="53"/>
      <c r="G161" s="53"/>
      <c r="H161" s="53"/>
      <c r="I161" s="53"/>
      <c r="J161" s="53"/>
      <c r="K161" s="7"/>
    </row>
    <row r="162" spans="1:11" ht="15.75" thickBot="1" x14ac:dyDescent="0.3">
      <c r="A162" s="84" t="s">
        <v>118</v>
      </c>
      <c r="B162" s="88" t="s">
        <v>134</v>
      </c>
      <c r="C162" s="96">
        <v>1200</v>
      </c>
      <c r="D162" s="53"/>
      <c r="E162" s="53"/>
      <c r="F162" s="53"/>
      <c r="G162" s="53"/>
      <c r="H162" s="53"/>
      <c r="I162" s="53"/>
      <c r="J162" s="53"/>
      <c r="K162" s="7"/>
    </row>
    <row r="163" spans="1:11" ht="21" x14ac:dyDescent="0.25">
      <c r="A163" s="204" t="s">
        <v>67</v>
      </c>
      <c r="B163" s="205"/>
      <c r="C163" s="205"/>
      <c r="D163" s="205"/>
      <c r="E163" s="205"/>
      <c r="F163" s="205"/>
      <c r="G163" s="205"/>
      <c r="H163" s="205"/>
      <c r="I163" s="205"/>
      <c r="J163" s="53"/>
      <c r="K163" s="7"/>
    </row>
    <row r="164" spans="1:11" x14ac:dyDescent="0.25">
      <c r="A164" s="43" t="s">
        <v>86</v>
      </c>
      <c r="B164" s="8"/>
      <c r="C164" s="8"/>
      <c r="D164" s="8"/>
      <c r="E164" s="12"/>
      <c r="F164" s="12"/>
      <c r="G164" s="12"/>
      <c r="H164" s="12"/>
      <c r="I164" s="12"/>
      <c r="J164" s="8"/>
      <c r="K164" s="9"/>
    </row>
    <row r="165" spans="1:11" x14ac:dyDescent="0.25">
      <c r="A165" s="43" t="s">
        <v>87</v>
      </c>
      <c r="B165" s="8"/>
      <c r="C165" s="8"/>
      <c r="D165" s="8"/>
      <c r="E165" s="12"/>
      <c r="F165" s="12"/>
      <c r="G165" s="12"/>
      <c r="H165" s="12"/>
      <c r="I165" s="12"/>
      <c r="J165" s="8"/>
      <c r="K165" s="9"/>
    </row>
    <row r="166" spans="1:11" x14ac:dyDescent="0.25">
      <c r="A166" s="43" t="s">
        <v>68</v>
      </c>
      <c r="B166" s="8"/>
      <c r="C166" s="8"/>
      <c r="D166" s="8"/>
      <c r="E166" s="12"/>
      <c r="F166" s="12"/>
      <c r="G166" s="12"/>
      <c r="H166" s="12"/>
      <c r="I166" s="12"/>
      <c r="J166" s="8"/>
      <c r="K166" s="9"/>
    </row>
    <row r="167" spans="1:11" x14ac:dyDescent="0.25">
      <c r="A167" s="206" t="s">
        <v>91</v>
      </c>
      <c r="B167" s="207"/>
      <c r="C167" s="207"/>
      <c r="D167" s="207"/>
      <c r="E167" s="207"/>
      <c r="F167" s="207"/>
      <c r="G167" s="207"/>
      <c r="H167" s="207"/>
      <c r="I167" s="207"/>
      <c r="J167" s="207"/>
      <c r="K167" s="208"/>
    </row>
    <row r="168" spans="1:11" x14ac:dyDescent="0.25">
      <c r="A168" s="206" t="s">
        <v>88</v>
      </c>
      <c r="B168" s="207"/>
      <c r="C168" s="207"/>
      <c r="D168" s="207"/>
      <c r="E168" s="207"/>
      <c r="F168" s="207"/>
      <c r="G168" s="207"/>
      <c r="H168" s="207"/>
      <c r="I168" s="207"/>
      <c r="J168" s="207"/>
      <c r="K168" s="208"/>
    </row>
    <row r="169" spans="1:11" x14ac:dyDescent="0.25">
      <c r="A169" s="43" t="s">
        <v>69</v>
      </c>
      <c r="B169" s="8"/>
      <c r="C169" s="8"/>
      <c r="D169" s="8"/>
      <c r="E169" s="8"/>
      <c r="F169" s="12"/>
      <c r="G169" s="12"/>
      <c r="H169" s="8"/>
      <c r="I169" s="12"/>
      <c r="J169" s="8"/>
      <c r="K169" s="9"/>
    </row>
    <row r="170" spans="1:11" x14ac:dyDescent="0.25">
      <c r="A170" s="43" t="s">
        <v>70</v>
      </c>
      <c r="B170" s="8"/>
      <c r="C170" s="8"/>
      <c r="D170" s="8"/>
      <c r="E170" s="8"/>
      <c r="F170" s="12"/>
      <c r="G170" s="12"/>
      <c r="H170" s="12"/>
      <c r="I170" s="8"/>
      <c r="J170" s="8"/>
      <c r="K170" s="9"/>
    </row>
    <row r="171" spans="1:11" x14ac:dyDescent="0.25">
      <c r="A171" s="43" t="s">
        <v>71</v>
      </c>
      <c r="B171" s="8"/>
      <c r="C171" s="8"/>
      <c r="D171" s="8"/>
      <c r="E171" s="8"/>
      <c r="F171" s="12"/>
      <c r="G171" s="12"/>
      <c r="H171" s="12"/>
      <c r="I171" s="8"/>
      <c r="J171" s="8"/>
      <c r="K171" s="9"/>
    </row>
    <row r="172" spans="1:11" x14ac:dyDescent="0.25">
      <c r="A172" s="43" t="s">
        <v>72</v>
      </c>
      <c r="B172" s="8"/>
      <c r="C172" s="8"/>
      <c r="D172" s="8"/>
      <c r="E172" s="8"/>
      <c r="F172" s="12"/>
      <c r="G172" s="12"/>
      <c r="H172" s="12"/>
      <c r="I172" s="8"/>
      <c r="J172" s="8"/>
      <c r="K172" s="9"/>
    </row>
    <row r="173" spans="1:11" x14ac:dyDescent="0.25">
      <c r="A173" s="43" t="s">
        <v>71</v>
      </c>
      <c r="B173" s="8"/>
      <c r="C173" s="8"/>
      <c r="D173" s="8"/>
      <c r="E173" s="8"/>
      <c r="F173" s="12"/>
      <c r="G173" s="12"/>
      <c r="H173" s="12"/>
      <c r="I173" s="8"/>
      <c r="J173" s="8"/>
      <c r="K173" s="9"/>
    </row>
    <row r="174" spans="1:11" x14ac:dyDescent="0.25">
      <c r="A174" s="43" t="s">
        <v>72</v>
      </c>
      <c r="B174" s="8"/>
      <c r="C174" s="8"/>
      <c r="D174" s="8"/>
      <c r="E174" s="8"/>
      <c r="F174" s="12"/>
      <c r="G174" s="12"/>
      <c r="H174" s="12"/>
      <c r="I174" s="8"/>
      <c r="J174" s="8"/>
      <c r="K174" s="9"/>
    </row>
    <row r="175" spans="1:11" ht="15.75" thickBot="1" x14ac:dyDescent="0.3">
      <c r="A175" s="44" t="s">
        <v>73</v>
      </c>
      <c r="B175" s="16"/>
      <c r="C175" s="16"/>
      <c r="D175" s="16"/>
      <c r="E175" s="17"/>
      <c r="F175" s="17"/>
      <c r="G175" s="17"/>
      <c r="H175" s="17"/>
      <c r="I175" s="16"/>
      <c r="J175" s="16"/>
      <c r="K175" s="19"/>
    </row>
  </sheetData>
  <mergeCells count="16">
    <mergeCell ref="A140:K140"/>
    <mergeCell ref="A6:I6"/>
    <mergeCell ref="D7:E7"/>
    <mergeCell ref="A122:D122"/>
    <mergeCell ref="E123:F123"/>
    <mergeCell ref="A136:I136"/>
    <mergeCell ref="A1:I1"/>
    <mergeCell ref="A2:I2"/>
    <mergeCell ref="A3:I3"/>
    <mergeCell ref="A4:I4"/>
    <mergeCell ref="A5:I5"/>
    <mergeCell ref="E150:F150"/>
    <mergeCell ref="A163:I163"/>
    <mergeCell ref="A167:K167"/>
    <mergeCell ref="A168:K168"/>
    <mergeCell ref="A141:K141"/>
  </mergeCells>
  <hyperlinks>
    <hyperlink ref="A130" r:id="rId1" display="vasantgurukrupa@gmail.com"/>
    <hyperlink ref="A157" r:id="rId2" display="vasantgurukrupa@gmail.com"/>
  </hyperlinks>
  <pageMargins left="0.7" right="0.7" top="0.75" bottom="0.75" header="0.3" footer="0.3"/>
  <pageSetup paperSize="9" orientation="portrait" horizontalDpi="0" verticalDpi="0"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topLeftCell="A5" zoomScaleNormal="100" workbookViewId="0">
      <selection activeCell="E15" sqref="E15"/>
    </sheetView>
  </sheetViews>
  <sheetFormatPr defaultColWidth="9.140625" defaultRowHeight="15" x14ac:dyDescent="0.25"/>
  <cols>
    <col min="1" max="1" width="10.140625" style="166" bestFit="1" customWidth="1"/>
    <col min="2" max="2" width="18" style="166" customWidth="1"/>
    <col min="3" max="3" width="11.28515625" style="166" bestFit="1" customWidth="1"/>
    <col min="4" max="4" width="15.7109375" style="166" bestFit="1" customWidth="1"/>
    <col min="5" max="5" width="18.5703125" style="166" bestFit="1" customWidth="1"/>
    <col min="6" max="6" width="10.7109375" style="166" customWidth="1"/>
    <col min="7" max="7" width="6.42578125" style="166" bestFit="1" customWidth="1"/>
    <col min="8" max="8" width="7.85546875" style="166" bestFit="1" customWidth="1"/>
    <col min="9" max="9" width="9" style="166" bestFit="1" customWidth="1"/>
    <col min="10" max="10" width="8.42578125" style="166" bestFit="1" customWidth="1"/>
    <col min="11" max="11" width="11.42578125" style="166" bestFit="1" customWidth="1"/>
    <col min="12" max="16384" width="9.140625" style="166"/>
  </cols>
  <sheetData>
    <row r="1" spans="1:11" s="152" customFormat="1" ht="18" customHeight="1" x14ac:dyDescent="0.25">
      <c r="A1" s="224"/>
      <c r="B1" s="225"/>
      <c r="C1" s="225"/>
      <c r="D1" s="225"/>
      <c r="E1" s="225"/>
      <c r="F1" s="225"/>
      <c r="G1" s="225"/>
      <c r="H1" s="225"/>
      <c r="I1" s="225"/>
      <c r="J1" s="150"/>
      <c r="K1" s="151"/>
    </row>
    <row r="2" spans="1:11" s="152" customFormat="1" ht="18" customHeight="1" x14ac:dyDescent="0.25">
      <c r="A2" s="226"/>
      <c r="B2" s="227"/>
      <c r="C2" s="227"/>
      <c r="D2" s="227"/>
      <c r="E2" s="227"/>
      <c r="F2" s="227"/>
      <c r="G2" s="227"/>
      <c r="H2" s="227"/>
      <c r="I2" s="227"/>
      <c r="J2" s="153"/>
      <c r="K2" s="154"/>
    </row>
    <row r="3" spans="1:11" s="152" customFormat="1" ht="18" customHeight="1" x14ac:dyDescent="0.25">
      <c r="A3" s="226"/>
      <c r="B3" s="227"/>
      <c r="C3" s="227"/>
      <c r="D3" s="227"/>
      <c r="E3" s="227"/>
      <c r="F3" s="227"/>
      <c r="G3" s="227"/>
      <c r="H3" s="227"/>
      <c r="I3" s="227"/>
      <c r="J3" s="153"/>
      <c r="K3" s="154"/>
    </row>
    <row r="4" spans="1:11" s="152" customFormat="1" ht="18" customHeight="1" x14ac:dyDescent="0.25">
      <c r="A4" s="228" t="s">
        <v>0</v>
      </c>
      <c r="B4" s="229"/>
      <c r="C4" s="229"/>
      <c r="D4" s="229"/>
      <c r="E4" s="229"/>
      <c r="F4" s="229"/>
      <c r="G4" s="229"/>
      <c r="H4" s="229"/>
      <c r="I4" s="229"/>
      <c r="J4" s="153"/>
      <c r="K4" s="154"/>
    </row>
    <row r="5" spans="1:11" s="152" customFormat="1" ht="18" customHeight="1" x14ac:dyDescent="0.25">
      <c r="A5" s="228" t="s">
        <v>140</v>
      </c>
      <c r="B5" s="229"/>
      <c r="C5" s="229"/>
      <c r="D5" s="229"/>
      <c r="E5" s="229"/>
      <c r="F5" s="229"/>
      <c r="G5" s="229"/>
      <c r="H5" s="229"/>
      <c r="I5" s="229"/>
      <c r="J5" s="153"/>
      <c r="K5" s="154"/>
    </row>
    <row r="6" spans="1:11" s="152" customFormat="1" ht="18" customHeight="1" thickBot="1" x14ac:dyDescent="0.3">
      <c r="A6" s="222" t="s">
        <v>139</v>
      </c>
      <c r="B6" s="223"/>
      <c r="C6" s="223"/>
      <c r="D6" s="223"/>
      <c r="E6" s="223"/>
      <c r="F6" s="223"/>
      <c r="G6" s="223"/>
      <c r="H6" s="223"/>
      <c r="I6" s="223"/>
      <c r="J6" s="155"/>
      <c r="K6" s="156"/>
    </row>
    <row r="7" spans="1:11" s="163" customFormat="1" ht="45" x14ac:dyDescent="0.25">
      <c r="A7" s="157" t="s">
        <v>1</v>
      </c>
      <c r="B7" s="158" t="s">
        <v>3</v>
      </c>
      <c r="C7" s="158"/>
      <c r="D7" s="158" t="s">
        <v>2</v>
      </c>
      <c r="E7" s="158"/>
      <c r="F7" s="159" t="s">
        <v>4</v>
      </c>
      <c r="G7" s="160" t="s">
        <v>5</v>
      </c>
      <c r="H7" s="159" t="s">
        <v>6</v>
      </c>
      <c r="I7" s="159" t="s">
        <v>7</v>
      </c>
      <c r="J7" s="161" t="s">
        <v>8</v>
      </c>
      <c r="K7" s="162" t="s">
        <v>9</v>
      </c>
    </row>
    <row r="8" spans="1:11" x14ac:dyDescent="0.25">
      <c r="A8" s="164" t="s">
        <v>117</v>
      </c>
      <c r="B8" s="164" t="s">
        <v>11</v>
      </c>
      <c r="C8" s="164" t="s">
        <v>10</v>
      </c>
      <c r="D8" s="164" t="s">
        <v>12</v>
      </c>
      <c r="E8" s="164" t="s">
        <v>13</v>
      </c>
      <c r="F8" s="164">
        <v>87853</v>
      </c>
      <c r="G8" s="164">
        <v>1100</v>
      </c>
      <c r="H8" s="164">
        <f t="shared" ref="H8:H26" si="0">F8-G8</f>
        <v>86753</v>
      </c>
      <c r="I8" s="164">
        <f t="shared" ref="I8:I26" si="1">H8*18%</f>
        <v>15615.539999999999</v>
      </c>
      <c r="J8" s="165">
        <f t="shared" ref="J8:J26" si="2">(H8+I8)*0.1%</f>
        <v>102.36854</v>
      </c>
      <c r="K8" s="165">
        <f t="shared" ref="K8:K26" si="3">+H8+I8+J8</f>
        <v>102470.90853999999</v>
      </c>
    </row>
    <row r="9" spans="1:11" x14ac:dyDescent="0.25">
      <c r="A9" s="164" t="s">
        <v>117</v>
      </c>
      <c r="B9" s="164" t="s">
        <v>11</v>
      </c>
      <c r="C9" s="164" t="s">
        <v>30</v>
      </c>
      <c r="D9" s="164" t="s">
        <v>31</v>
      </c>
      <c r="E9" s="164" t="s">
        <v>32</v>
      </c>
      <c r="F9" s="164">
        <v>87053</v>
      </c>
      <c r="G9" s="164">
        <v>1100</v>
      </c>
      <c r="H9" s="164">
        <f t="shared" si="0"/>
        <v>85953</v>
      </c>
      <c r="I9" s="164">
        <f t="shared" si="1"/>
        <v>15471.539999999999</v>
      </c>
      <c r="J9" s="165">
        <f t="shared" si="2"/>
        <v>101.42453999999999</v>
      </c>
      <c r="K9" s="165">
        <f t="shared" si="3"/>
        <v>101525.96454</v>
      </c>
    </row>
    <row r="10" spans="1:11" x14ac:dyDescent="0.25">
      <c r="A10" s="164" t="s">
        <v>117</v>
      </c>
      <c r="B10" s="164" t="s">
        <v>11</v>
      </c>
      <c r="C10" s="164" t="s">
        <v>10</v>
      </c>
      <c r="D10" s="164" t="s">
        <v>15</v>
      </c>
      <c r="E10" s="164" t="s">
        <v>16</v>
      </c>
      <c r="F10" s="164">
        <v>87053</v>
      </c>
      <c r="G10" s="164">
        <v>1100</v>
      </c>
      <c r="H10" s="164">
        <f t="shared" si="0"/>
        <v>85953</v>
      </c>
      <c r="I10" s="164">
        <f t="shared" si="1"/>
        <v>15471.539999999999</v>
      </c>
      <c r="J10" s="165">
        <f t="shared" si="2"/>
        <v>101.42453999999999</v>
      </c>
      <c r="K10" s="165">
        <f t="shared" si="3"/>
        <v>101525.96454</v>
      </c>
    </row>
    <row r="11" spans="1:11" x14ac:dyDescent="0.25">
      <c r="A11" s="164" t="s">
        <v>117</v>
      </c>
      <c r="B11" s="164" t="s">
        <v>11</v>
      </c>
      <c r="C11" s="164" t="s">
        <v>30</v>
      </c>
      <c r="D11" s="164" t="s">
        <v>33</v>
      </c>
      <c r="E11" s="164" t="s">
        <v>34</v>
      </c>
      <c r="F11" s="164">
        <v>86253</v>
      </c>
      <c r="G11" s="164">
        <v>1100</v>
      </c>
      <c r="H11" s="164">
        <f t="shared" si="0"/>
        <v>85153</v>
      </c>
      <c r="I11" s="164">
        <f t="shared" si="1"/>
        <v>15327.539999999999</v>
      </c>
      <c r="J11" s="165">
        <f t="shared" si="2"/>
        <v>100.48053999999999</v>
      </c>
      <c r="K11" s="165">
        <f t="shared" si="3"/>
        <v>100581.02054</v>
      </c>
    </row>
    <row r="12" spans="1:11" x14ac:dyDescent="0.25">
      <c r="A12" s="164" t="s">
        <v>117</v>
      </c>
      <c r="B12" s="164" t="s">
        <v>17</v>
      </c>
      <c r="C12" s="164" t="s">
        <v>10</v>
      </c>
      <c r="D12" s="164" t="s">
        <v>18</v>
      </c>
      <c r="E12" s="164" t="s">
        <v>19</v>
      </c>
      <c r="F12" s="164">
        <v>87716</v>
      </c>
      <c r="G12" s="164">
        <v>1100</v>
      </c>
      <c r="H12" s="164">
        <f t="shared" si="0"/>
        <v>86616</v>
      </c>
      <c r="I12" s="164">
        <f t="shared" si="1"/>
        <v>15590.88</v>
      </c>
      <c r="J12" s="165">
        <f t="shared" si="2"/>
        <v>102.20688000000001</v>
      </c>
      <c r="K12" s="165">
        <f t="shared" si="3"/>
        <v>102309.08688</v>
      </c>
    </row>
    <row r="13" spans="1:11" x14ac:dyDescent="0.25">
      <c r="A13" s="164" t="s">
        <v>117</v>
      </c>
      <c r="B13" s="164" t="s">
        <v>17</v>
      </c>
      <c r="C13" s="164" t="s">
        <v>30</v>
      </c>
      <c r="D13" s="164" t="s">
        <v>35</v>
      </c>
      <c r="E13" s="164" t="s">
        <v>36</v>
      </c>
      <c r="F13" s="164">
        <v>86916</v>
      </c>
      <c r="G13" s="164">
        <v>1100</v>
      </c>
      <c r="H13" s="164">
        <f t="shared" si="0"/>
        <v>85816</v>
      </c>
      <c r="I13" s="164">
        <f t="shared" si="1"/>
        <v>15446.88</v>
      </c>
      <c r="J13" s="165">
        <f t="shared" si="2"/>
        <v>101.26288000000001</v>
      </c>
      <c r="K13" s="165">
        <f t="shared" si="3"/>
        <v>101364.14288</v>
      </c>
    </row>
    <row r="14" spans="1:11" x14ac:dyDescent="0.25">
      <c r="A14" s="164" t="s">
        <v>117</v>
      </c>
      <c r="B14" s="164" t="s">
        <v>17</v>
      </c>
      <c r="C14" s="164" t="s">
        <v>10</v>
      </c>
      <c r="D14" s="164" t="s">
        <v>20</v>
      </c>
      <c r="E14" s="164" t="s">
        <v>21</v>
      </c>
      <c r="F14" s="164">
        <v>90371</v>
      </c>
      <c r="G14" s="164">
        <v>1100</v>
      </c>
      <c r="H14" s="164">
        <f t="shared" si="0"/>
        <v>89271</v>
      </c>
      <c r="I14" s="164">
        <f t="shared" si="1"/>
        <v>16068.779999999999</v>
      </c>
      <c r="J14" s="165">
        <f t="shared" si="2"/>
        <v>105.33978</v>
      </c>
      <c r="K14" s="165">
        <f t="shared" si="3"/>
        <v>105445.11977999999</v>
      </c>
    </row>
    <row r="15" spans="1:11" x14ac:dyDescent="0.25">
      <c r="A15" s="164" t="s">
        <v>117</v>
      </c>
      <c r="B15" s="164" t="s">
        <v>17</v>
      </c>
      <c r="C15" s="164" t="s">
        <v>113</v>
      </c>
      <c r="D15" s="164" t="s">
        <v>114</v>
      </c>
      <c r="E15" s="164" t="s">
        <v>115</v>
      </c>
      <c r="F15" s="164">
        <v>89571</v>
      </c>
      <c r="G15" s="164">
        <v>1100</v>
      </c>
      <c r="H15" s="164">
        <f t="shared" si="0"/>
        <v>88471</v>
      </c>
      <c r="I15" s="164">
        <f t="shared" si="1"/>
        <v>15924.779999999999</v>
      </c>
      <c r="J15" s="165">
        <f t="shared" si="2"/>
        <v>104.39578</v>
      </c>
      <c r="K15" s="165">
        <f t="shared" si="3"/>
        <v>104500.17578000001</v>
      </c>
    </row>
    <row r="16" spans="1:11" x14ac:dyDescent="0.25">
      <c r="A16" s="164" t="s">
        <v>117</v>
      </c>
      <c r="B16" s="164" t="s">
        <v>22</v>
      </c>
      <c r="C16" s="164" t="s">
        <v>10</v>
      </c>
      <c r="D16" s="164" t="s">
        <v>23</v>
      </c>
      <c r="E16" s="164" t="s">
        <v>24</v>
      </c>
      <c r="F16" s="164">
        <v>90149</v>
      </c>
      <c r="G16" s="164">
        <v>1100</v>
      </c>
      <c r="H16" s="164">
        <f t="shared" si="0"/>
        <v>89049</v>
      </c>
      <c r="I16" s="164">
        <f t="shared" si="1"/>
        <v>16028.82</v>
      </c>
      <c r="J16" s="165">
        <f t="shared" si="2"/>
        <v>105.07782</v>
      </c>
      <c r="K16" s="165">
        <f t="shared" si="3"/>
        <v>105182.89782000001</v>
      </c>
    </row>
    <row r="17" spans="1:11" x14ac:dyDescent="0.25">
      <c r="A17" s="164" t="s">
        <v>117</v>
      </c>
      <c r="B17" s="164" t="s">
        <v>22</v>
      </c>
      <c r="C17" s="164" t="s">
        <v>30</v>
      </c>
      <c r="D17" s="164" t="s">
        <v>37</v>
      </c>
      <c r="E17" s="164" t="s">
        <v>38</v>
      </c>
      <c r="F17" s="164">
        <v>89349</v>
      </c>
      <c r="G17" s="164">
        <v>1100</v>
      </c>
      <c r="H17" s="164">
        <f t="shared" si="0"/>
        <v>88249</v>
      </c>
      <c r="I17" s="164">
        <f t="shared" si="1"/>
        <v>15884.82</v>
      </c>
      <c r="J17" s="165">
        <f t="shared" si="2"/>
        <v>104.13382000000001</v>
      </c>
      <c r="K17" s="165">
        <f t="shared" si="3"/>
        <v>104237.95382000001</v>
      </c>
    </row>
    <row r="18" spans="1:11" x14ac:dyDescent="0.25">
      <c r="A18" s="164" t="s">
        <v>117</v>
      </c>
      <c r="B18" s="164" t="s">
        <v>136</v>
      </c>
      <c r="C18" s="164" t="s">
        <v>10</v>
      </c>
      <c r="D18" s="164" t="s">
        <v>137</v>
      </c>
      <c r="E18" s="164" t="s">
        <v>138</v>
      </c>
      <c r="F18" s="164">
        <v>86553</v>
      </c>
      <c r="G18" s="167">
        <v>1100</v>
      </c>
      <c r="H18" s="168">
        <f t="shared" si="0"/>
        <v>85453</v>
      </c>
      <c r="I18" s="167">
        <f t="shared" si="1"/>
        <v>15381.539999999999</v>
      </c>
      <c r="J18" s="169">
        <f t="shared" si="2"/>
        <v>100.83453999999999</v>
      </c>
      <c r="K18" s="169">
        <f t="shared" si="3"/>
        <v>100935.37453999999</v>
      </c>
    </row>
    <row r="19" spans="1:11" x14ac:dyDescent="0.25">
      <c r="A19" s="164" t="s">
        <v>117</v>
      </c>
      <c r="B19" s="164" t="s">
        <v>43</v>
      </c>
      <c r="C19" s="164" t="s">
        <v>10</v>
      </c>
      <c r="D19" s="164" t="s">
        <v>25</v>
      </c>
      <c r="E19" s="164" t="s">
        <v>26</v>
      </c>
      <c r="F19" s="164">
        <v>91669</v>
      </c>
      <c r="G19" s="164">
        <v>1100</v>
      </c>
      <c r="H19" s="164">
        <f t="shared" si="0"/>
        <v>90569</v>
      </c>
      <c r="I19" s="164">
        <f t="shared" si="1"/>
        <v>16302.42</v>
      </c>
      <c r="J19" s="165">
        <f t="shared" si="2"/>
        <v>106.87142</v>
      </c>
      <c r="K19" s="165">
        <f t="shared" si="3"/>
        <v>106978.29141999999</v>
      </c>
    </row>
    <row r="20" spans="1:11" x14ac:dyDescent="0.25">
      <c r="A20" s="164" t="s">
        <v>117</v>
      </c>
      <c r="B20" s="164" t="s">
        <v>43</v>
      </c>
      <c r="C20" s="164" t="s">
        <v>30</v>
      </c>
      <c r="D20" s="164" t="s">
        <v>41</v>
      </c>
      <c r="E20" s="164" t="s">
        <v>42</v>
      </c>
      <c r="F20" s="164">
        <v>90869</v>
      </c>
      <c r="G20" s="164">
        <v>1100</v>
      </c>
      <c r="H20" s="164">
        <f t="shared" si="0"/>
        <v>89769</v>
      </c>
      <c r="I20" s="164">
        <f t="shared" si="1"/>
        <v>16158.42</v>
      </c>
      <c r="J20" s="165">
        <f t="shared" si="2"/>
        <v>105.92742</v>
      </c>
      <c r="K20" s="165">
        <f t="shared" si="3"/>
        <v>106033.34742000001</v>
      </c>
    </row>
    <row r="21" spans="1:11" x14ac:dyDescent="0.25">
      <c r="A21" s="164" t="s">
        <v>117</v>
      </c>
      <c r="B21" s="164" t="s">
        <v>27</v>
      </c>
      <c r="C21" s="164" t="s">
        <v>10</v>
      </c>
      <c r="D21" s="164" t="s">
        <v>28</v>
      </c>
      <c r="E21" s="164" t="s">
        <v>29</v>
      </c>
      <c r="F21" s="164">
        <v>90609</v>
      </c>
      <c r="G21" s="164">
        <v>1100</v>
      </c>
      <c r="H21" s="164">
        <f t="shared" si="0"/>
        <v>89509</v>
      </c>
      <c r="I21" s="164">
        <f t="shared" si="1"/>
        <v>16111.619999999999</v>
      </c>
      <c r="J21" s="165">
        <f t="shared" si="2"/>
        <v>105.62062</v>
      </c>
      <c r="K21" s="165">
        <f t="shared" si="3"/>
        <v>105726.24062</v>
      </c>
    </row>
    <row r="22" spans="1:11" x14ac:dyDescent="0.25">
      <c r="A22" s="164" t="s">
        <v>117</v>
      </c>
      <c r="B22" s="164" t="s">
        <v>27</v>
      </c>
      <c r="C22" s="164" t="s">
        <v>30</v>
      </c>
      <c r="D22" s="164" t="s">
        <v>39</v>
      </c>
      <c r="E22" s="164" t="s">
        <v>40</v>
      </c>
      <c r="F22" s="164">
        <v>89809</v>
      </c>
      <c r="G22" s="164">
        <v>1100</v>
      </c>
      <c r="H22" s="164">
        <f t="shared" si="0"/>
        <v>88709</v>
      </c>
      <c r="I22" s="164">
        <f t="shared" si="1"/>
        <v>15967.619999999999</v>
      </c>
      <c r="J22" s="165">
        <f t="shared" si="2"/>
        <v>104.67662</v>
      </c>
      <c r="K22" s="165">
        <f t="shared" si="3"/>
        <v>104781.29661999999</v>
      </c>
    </row>
    <row r="23" spans="1:11" x14ac:dyDescent="0.25">
      <c r="A23" s="164" t="s">
        <v>117</v>
      </c>
      <c r="B23" s="164"/>
      <c r="C23" s="164" t="s">
        <v>105</v>
      </c>
      <c r="D23" s="164" t="s">
        <v>119</v>
      </c>
      <c r="E23" s="164" t="s">
        <v>106</v>
      </c>
      <c r="F23" s="164">
        <v>81816</v>
      </c>
      <c r="G23" s="164">
        <v>0</v>
      </c>
      <c r="H23" s="164">
        <f t="shared" si="0"/>
        <v>81816</v>
      </c>
      <c r="I23" s="164">
        <f t="shared" si="1"/>
        <v>14726.88</v>
      </c>
      <c r="J23" s="165">
        <f t="shared" si="2"/>
        <v>96.542880000000011</v>
      </c>
      <c r="K23" s="165">
        <f t="shared" si="3"/>
        <v>96639.422879999998</v>
      </c>
    </row>
    <row r="24" spans="1:11" x14ac:dyDescent="0.25">
      <c r="A24" s="164" t="s">
        <v>117</v>
      </c>
      <c r="B24" s="164"/>
      <c r="C24" s="164" t="s">
        <v>107</v>
      </c>
      <c r="D24" s="164" t="s">
        <v>120</v>
      </c>
      <c r="E24" s="164" t="s">
        <v>108</v>
      </c>
      <c r="F24" s="164">
        <v>82016</v>
      </c>
      <c r="G24" s="164">
        <v>0</v>
      </c>
      <c r="H24" s="164">
        <f t="shared" si="0"/>
        <v>82016</v>
      </c>
      <c r="I24" s="164">
        <f t="shared" si="1"/>
        <v>14762.88</v>
      </c>
      <c r="J24" s="165">
        <f t="shared" si="2"/>
        <v>96.778880000000001</v>
      </c>
      <c r="K24" s="165">
        <f t="shared" si="3"/>
        <v>96875.658880000003</v>
      </c>
    </row>
    <row r="25" spans="1:11" x14ac:dyDescent="0.25">
      <c r="A25" s="164" t="s">
        <v>117</v>
      </c>
      <c r="B25" s="164"/>
      <c r="C25" s="164" t="s">
        <v>109</v>
      </c>
      <c r="D25" s="164" t="s">
        <v>121</v>
      </c>
      <c r="E25" s="164" t="s">
        <v>110</v>
      </c>
      <c r="F25" s="164">
        <v>83316</v>
      </c>
      <c r="G25" s="164">
        <v>0</v>
      </c>
      <c r="H25" s="164">
        <f t="shared" si="0"/>
        <v>83316</v>
      </c>
      <c r="I25" s="164">
        <f t="shared" si="1"/>
        <v>14996.88</v>
      </c>
      <c r="J25" s="165">
        <f t="shared" si="2"/>
        <v>98.312880000000007</v>
      </c>
      <c r="K25" s="165">
        <f t="shared" si="3"/>
        <v>98411.192880000002</v>
      </c>
    </row>
    <row r="26" spans="1:11" ht="15.75" thickBot="1" x14ac:dyDescent="0.3">
      <c r="A26" s="164" t="s">
        <v>117</v>
      </c>
      <c r="B26" s="164"/>
      <c r="C26" s="164" t="s">
        <v>111</v>
      </c>
      <c r="D26" s="170" t="s">
        <v>122</v>
      </c>
      <c r="E26" s="164" t="s">
        <v>112</v>
      </c>
      <c r="F26" s="164">
        <v>83316</v>
      </c>
      <c r="G26" s="164">
        <v>0</v>
      </c>
      <c r="H26" s="164">
        <f t="shared" si="0"/>
        <v>83316</v>
      </c>
      <c r="I26" s="164">
        <f t="shared" si="1"/>
        <v>14996.88</v>
      </c>
      <c r="J26" s="165">
        <f t="shared" si="2"/>
        <v>98.312880000000007</v>
      </c>
      <c r="K26" s="165">
        <f t="shared" si="3"/>
        <v>98411.192880000002</v>
      </c>
    </row>
    <row r="27" spans="1:11" s="171" customFormat="1" ht="15.75" thickBot="1" x14ac:dyDescent="0.3">
      <c r="A27" s="217" t="s">
        <v>53</v>
      </c>
      <c r="B27" s="218"/>
      <c r="C27" s="218"/>
      <c r="D27" s="219"/>
      <c r="K27" s="172"/>
    </row>
    <row r="28" spans="1:11" s="171" customFormat="1" ht="60.75" thickBot="1" x14ac:dyDescent="0.3">
      <c r="A28" s="173" t="s">
        <v>54</v>
      </c>
      <c r="B28" s="173" t="s">
        <v>89</v>
      </c>
      <c r="C28" s="173" t="s">
        <v>90</v>
      </c>
      <c r="E28" s="220" t="s">
        <v>97</v>
      </c>
      <c r="F28" s="221"/>
      <c r="K28" s="172"/>
    </row>
    <row r="29" spans="1:11" s="171" customFormat="1" x14ac:dyDescent="0.25">
      <c r="A29" s="173" t="s">
        <v>55</v>
      </c>
      <c r="B29" s="174" t="s">
        <v>123</v>
      </c>
      <c r="C29" s="175">
        <v>200</v>
      </c>
      <c r="E29" s="176" t="s">
        <v>101</v>
      </c>
      <c r="F29" s="174">
        <v>1100</v>
      </c>
      <c r="K29" s="172"/>
    </row>
    <row r="30" spans="1:11" s="171" customFormat="1" ht="15.75" thickBot="1" x14ac:dyDescent="0.3">
      <c r="A30" s="173" t="s">
        <v>56</v>
      </c>
      <c r="B30" s="177" t="s">
        <v>124</v>
      </c>
      <c r="C30" s="178">
        <v>450</v>
      </c>
      <c r="E30" s="179" t="s">
        <v>103</v>
      </c>
      <c r="F30" s="180">
        <v>500</v>
      </c>
      <c r="K30" s="172"/>
    </row>
    <row r="31" spans="1:11" s="171" customFormat="1" ht="15.75" thickBot="1" x14ac:dyDescent="0.3">
      <c r="A31" s="173" t="s">
        <v>57</v>
      </c>
      <c r="B31" s="177" t="s">
        <v>125</v>
      </c>
      <c r="C31" s="178">
        <v>500</v>
      </c>
      <c r="E31" s="181" t="s">
        <v>135</v>
      </c>
      <c r="F31" s="182">
        <v>1600</v>
      </c>
      <c r="K31" s="172"/>
    </row>
    <row r="32" spans="1:11" s="171" customFormat="1" x14ac:dyDescent="0.25">
      <c r="A32" s="173" t="s">
        <v>58</v>
      </c>
      <c r="B32" s="177" t="s">
        <v>126</v>
      </c>
      <c r="C32" s="178">
        <v>550</v>
      </c>
      <c r="E32" s="183"/>
      <c r="K32" s="172"/>
    </row>
    <row r="33" spans="1:11" s="171" customFormat="1" x14ac:dyDescent="0.25">
      <c r="A33" s="173" t="s">
        <v>59</v>
      </c>
      <c r="B33" s="177" t="s">
        <v>127</v>
      </c>
      <c r="C33" s="178">
        <v>650</v>
      </c>
      <c r="K33" s="172"/>
    </row>
    <row r="34" spans="1:11" s="171" customFormat="1" x14ac:dyDescent="0.25">
      <c r="A34" s="173" t="s">
        <v>61</v>
      </c>
      <c r="B34" s="177" t="s">
        <v>128</v>
      </c>
      <c r="C34" s="178">
        <v>750</v>
      </c>
      <c r="G34" s="171" t="s">
        <v>60</v>
      </c>
      <c r="K34" s="172"/>
    </row>
    <row r="35" spans="1:11" s="171" customFormat="1" x14ac:dyDescent="0.25">
      <c r="A35" s="173" t="s">
        <v>62</v>
      </c>
      <c r="B35" s="177" t="s">
        <v>129</v>
      </c>
      <c r="C35" s="178">
        <v>850</v>
      </c>
      <c r="K35" s="172"/>
    </row>
    <row r="36" spans="1:11" s="171" customFormat="1" x14ac:dyDescent="0.25">
      <c r="A36" s="173" t="s">
        <v>63</v>
      </c>
      <c r="B36" s="177" t="s">
        <v>130</v>
      </c>
      <c r="C36" s="178">
        <v>950</v>
      </c>
      <c r="K36" s="172"/>
    </row>
    <row r="37" spans="1:11" s="171" customFormat="1" x14ac:dyDescent="0.25">
      <c r="A37" s="173" t="s">
        <v>64</v>
      </c>
      <c r="B37" s="177" t="s">
        <v>131</v>
      </c>
      <c r="C37" s="178">
        <v>1000</v>
      </c>
      <c r="K37" s="172"/>
    </row>
    <row r="38" spans="1:11" s="171" customFormat="1" x14ac:dyDescent="0.25">
      <c r="A38" s="173" t="s">
        <v>65</v>
      </c>
      <c r="B38" s="177" t="s">
        <v>132</v>
      </c>
      <c r="C38" s="178">
        <v>1050</v>
      </c>
      <c r="K38" s="172"/>
    </row>
    <row r="39" spans="1:11" s="171" customFormat="1" x14ac:dyDescent="0.25">
      <c r="A39" s="173" t="s">
        <v>66</v>
      </c>
      <c r="B39" s="177" t="s">
        <v>133</v>
      </c>
      <c r="C39" s="178">
        <v>1100</v>
      </c>
      <c r="K39" s="172"/>
    </row>
    <row r="40" spans="1:11" s="171" customFormat="1" ht="15.75" thickBot="1" x14ac:dyDescent="0.3">
      <c r="A40" s="184" t="s">
        <v>118</v>
      </c>
      <c r="B40" s="180" t="s">
        <v>134</v>
      </c>
      <c r="C40" s="185">
        <v>1200</v>
      </c>
      <c r="K40" s="172"/>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4"/>
  <sheetViews>
    <sheetView workbookViewId="0">
      <selection activeCell="N10" sqref="A1:XFD1048576"/>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9.140625" style="6"/>
    <col min="11" max="11" width="11.85546875" style="6" customWidth="1"/>
    <col min="12" max="16384" width="9.140625" style="6"/>
  </cols>
  <sheetData>
    <row r="1" spans="1:11" s="145" customFormat="1" ht="18" customHeight="1" x14ac:dyDescent="0.25">
      <c r="A1" s="193"/>
      <c r="B1" s="194"/>
      <c r="C1" s="194"/>
      <c r="D1" s="194"/>
      <c r="E1" s="194"/>
      <c r="F1" s="194"/>
      <c r="G1" s="194"/>
      <c r="H1" s="194"/>
      <c r="I1" s="194"/>
      <c r="J1" s="144"/>
      <c r="K1" s="36"/>
    </row>
    <row r="2" spans="1:11" s="145" customFormat="1" ht="18" customHeight="1" x14ac:dyDescent="0.25">
      <c r="A2" s="195"/>
      <c r="B2" s="196"/>
      <c r="C2" s="196"/>
      <c r="D2" s="196"/>
      <c r="E2" s="196"/>
      <c r="F2" s="196"/>
      <c r="G2" s="196"/>
      <c r="H2" s="196"/>
      <c r="I2" s="196"/>
      <c r="K2" s="37"/>
    </row>
    <row r="3" spans="1:11" s="145" customFormat="1" ht="18" customHeight="1" x14ac:dyDescent="0.25">
      <c r="A3" s="195"/>
      <c r="B3" s="196"/>
      <c r="C3" s="196"/>
      <c r="D3" s="196"/>
      <c r="E3" s="196"/>
      <c r="F3" s="196"/>
      <c r="G3" s="196"/>
      <c r="H3" s="196"/>
      <c r="I3" s="196"/>
      <c r="K3" s="37"/>
    </row>
    <row r="4" spans="1:11" s="145" customFormat="1" ht="18" customHeight="1" x14ac:dyDescent="0.25">
      <c r="A4" s="197" t="s">
        <v>0</v>
      </c>
      <c r="B4" s="198"/>
      <c r="C4" s="198"/>
      <c r="D4" s="198"/>
      <c r="E4" s="198"/>
      <c r="F4" s="198"/>
      <c r="G4" s="198"/>
      <c r="H4" s="198"/>
      <c r="I4" s="198"/>
      <c r="K4" s="37"/>
    </row>
    <row r="5" spans="1:11" s="145" customFormat="1" ht="18" customHeight="1" x14ac:dyDescent="0.25">
      <c r="A5" s="197" t="s">
        <v>74</v>
      </c>
      <c r="B5" s="198"/>
      <c r="C5" s="198"/>
      <c r="D5" s="198"/>
      <c r="E5" s="198"/>
      <c r="F5" s="198"/>
      <c r="G5" s="198"/>
      <c r="H5" s="198"/>
      <c r="I5" s="198"/>
      <c r="K5" s="37"/>
    </row>
    <row r="6" spans="1:11" s="145" customFormat="1" ht="18" customHeight="1" thickBot="1" x14ac:dyDescent="0.3">
      <c r="A6" s="199" t="s">
        <v>139</v>
      </c>
      <c r="B6" s="200"/>
      <c r="C6" s="200"/>
      <c r="D6" s="200"/>
      <c r="E6" s="200"/>
      <c r="F6" s="200"/>
      <c r="G6" s="200"/>
      <c r="H6" s="200"/>
      <c r="I6" s="200"/>
      <c r="K6" s="37"/>
    </row>
    <row r="7" spans="1:11" s="51" customFormat="1" ht="45.75" thickBot="1" x14ac:dyDescent="0.3">
      <c r="A7" s="147" t="s">
        <v>1</v>
      </c>
      <c r="B7" s="147" t="s">
        <v>3</v>
      </c>
      <c r="C7" s="147"/>
      <c r="D7" s="230" t="s">
        <v>2</v>
      </c>
      <c r="E7" s="230"/>
      <c r="F7" s="141" t="s">
        <v>4</v>
      </c>
      <c r="G7" s="142" t="s">
        <v>5</v>
      </c>
      <c r="H7" s="141" t="s">
        <v>6</v>
      </c>
      <c r="I7" s="141" t="s">
        <v>7</v>
      </c>
      <c r="J7" s="143" t="s">
        <v>8</v>
      </c>
      <c r="K7" s="143" t="s">
        <v>9</v>
      </c>
    </row>
    <row r="8" spans="1:11" s="4" customFormat="1" ht="15" customHeight="1" x14ac:dyDescent="0.25">
      <c r="A8" s="66" t="s">
        <v>44</v>
      </c>
      <c r="B8" s="70" t="s">
        <v>11</v>
      </c>
      <c r="C8" s="73" t="s">
        <v>10</v>
      </c>
      <c r="D8" s="70" t="s">
        <v>12</v>
      </c>
      <c r="E8" s="73" t="s">
        <v>13</v>
      </c>
      <c r="F8" s="70">
        <v>91074</v>
      </c>
      <c r="G8" s="73">
        <v>1100</v>
      </c>
      <c r="H8" s="70">
        <f t="shared" ref="H8:H26" si="0">F8-G8</f>
        <v>89974</v>
      </c>
      <c r="I8" s="73">
        <f t="shared" ref="I8:I26" si="1">H8*18%</f>
        <v>16195.32</v>
      </c>
      <c r="J8" s="80">
        <f t="shared" ref="J8:J26" si="2">(H8+I8)*0.1%</f>
        <v>106.16932000000001</v>
      </c>
      <c r="K8" s="80">
        <f t="shared" ref="K8:K26" si="3">+H8+I8+J8</f>
        <v>106275.48932000001</v>
      </c>
    </row>
    <row r="9" spans="1:11" s="4" customFormat="1" ht="15" customHeight="1" x14ac:dyDescent="0.25">
      <c r="A9" s="67" t="s">
        <v>44</v>
      </c>
      <c r="B9" s="71" t="s">
        <v>11</v>
      </c>
      <c r="C9" s="74" t="s">
        <v>30</v>
      </c>
      <c r="D9" s="71" t="s">
        <v>31</v>
      </c>
      <c r="E9" s="74" t="s">
        <v>32</v>
      </c>
      <c r="F9" s="71">
        <v>90274</v>
      </c>
      <c r="G9" s="74">
        <v>1100</v>
      </c>
      <c r="H9" s="71">
        <f t="shared" si="0"/>
        <v>89174</v>
      </c>
      <c r="I9" s="74">
        <f t="shared" si="1"/>
        <v>16051.32</v>
      </c>
      <c r="J9" s="81">
        <f t="shared" si="2"/>
        <v>105.22532000000001</v>
      </c>
      <c r="K9" s="81">
        <f t="shared" si="3"/>
        <v>105330.54532</v>
      </c>
    </row>
    <row r="10" spans="1:11" s="4" customFormat="1" x14ac:dyDescent="0.25">
      <c r="A10" s="67" t="s">
        <v>44</v>
      </c>
      <c r="B10" s="71" t="s">
        <v>11</v>
      </c>
      <c r="C10" s="74" t="s">
        <v>10</v>
      </c>
      <c r="D10" s="71" t="s">
        <v>15</v>
      </c>
      <c r="E10" s="74" t="s">
        <v>16</v>
      </c>
      <c r="F10" s="71">
        <v>90274</v>
      </c>
      <c r="G10" s="74">
        <v>1100</v>
      </c>
      <c r="H10" s="71">
        <f t="shared" si="0"/>
        <v>89174</v>
      </c>
      <c r="I10" s="74">
        <f t="shared" si="1"/>
        <v>16051.32</v>
      </c>
      <c r="J10" s="81">
        <f t="shared" si="2"/>
        <v>105.22532000000001</v>
      </c>
      <c r="K10" s="81">
        <f t="shared" si="3"/>
        <v>105330.54532</v>
      </c>
    </row>
    <row r="11" spans="1:11" s="5" customFormat="1" ht="15.75" thickBot="1" x14ac:dyDescent="0.3">
      <c r="A11" s="68" t="s">
        <v>44</v>
      </c>
      <c r="B11" s="72" t="s">
        <v>11</v>
      </c>
      <c r="C11" s="75" t="s">
        <v>30</v>
      </c>
      <c r="D11" s="72" t="s">
        <v>33</v>
      </c>
      <c r="E11" s="75" t="s">
        <v>34</v>
      </c>
      <c r="F11" s="72">
        <v>89474</v>
      </c>
      <c r="G11" s="75">
        <v>1100</v>
      </c>
      <c r="H11" s="72">
        <f t="shared" si="0"/>
        <v>88374</v>
      </c>
      <c r="I11" s="75">
        <f t="shared" si="1"/>
        <v>15907.32</v>
      </c>
      <c r="J11" s="82">
        <f t="shared" si="2"/>
        <v>104.28132000000001</v>
      </c>
      <c r="K11" s="82">
        <f t="shared" si="3"/>
        <v>104385.60132</v>
      </c>
    </row>
    <row r="12" spans="1:11" s="4" customFormat="1" x14ac:dyDescent="0.25">
      <c r="A12" s="66" t="s">
        <v>44</v>
      </c>
      <c r="B12" s="70" t="s">
        <v>17</v>
      </c>
      <c r="C12" s="73" t="s">
        <v>10</v>
      </c>
      <c r="D12" s="70" t="s">
        <v>18</v>
      </c>
      <c r="E12" s="73" t="s">
        <v>19</v>
      </c>
      <c r="F12" s="70">
        <v>89783</v>
      </c>
      <c r="G12" s="73">
        <v>1100</v>
      </c>
      <c r="H12" s="70">
        <f t="shared" si="0"/>
        <v>88683</v>
      </c>
      <c r="I12" s="73">
        <f t="shared" si="1"/>
        <v>15962.939999999999</v>
      </c>
      <c r="J12" s="80">
        <f t="shared" si="2"/>
        <v>104.64594000000001</v>
      </c>
      <c r="K12" s="80">
        <f t="shared" si="3"/>
        <v>104750.58594</v>
      </c>
    </row>
    <row r="13" spans="1:11" s="4" customFormat="1" x14ac:dyDescent="0.25">
      <c r="A13" s="67" t="s">
        <v>44</v>
      </c>
      <c r="B13" s="71" t="s">
        <v>17</v>
      </c>
      <c r="C13" s="74" t="s">
        <v>30</v>
      </c>
      <c r="D13" s="71" t="s">
        <v>35</v>
      </c>
      <c r="E13" s="74" t="s">
        <v>36</v>
      </c>
      <c r="F13" s="71">
        <v>88983</v>
      </c>
      <c r="G13" s="74">
        <v>1100</v>
      </c>
      <c r="H13" s="71">
        <f t="shared" si="0"/>
        <v>87883</v>
      </c>
      <c r="I13" s="74">
        <f t="shared" si="1"/>
        <v>15818.939999999999</v>
      </c>
      <c r="J13" s="81">
        <f t="shared" si="2"/>
        <v>103.70194000000001</v>
      </c>
      <c r="K13" s="81">
        <f t="shared" si="3"/>
        <v>103805.64194</v>
      </c>
    </row>
    <row r="14" spans="1:11" s="4" customFormat="1" x14ac:dyDescent="0.25">
      <c r="A14" s="67" t="s">
        <v>44</v>
      </c>
      <c r="B14" s="71" t="s">
        <v>17</v>
      </c>
      <c r="C14" s="74" t="s">
        <v>10</v>
      </c>
      <c r="D14" s="71" t="s">
        <v>20</v>
      </c>
      <c r="E14" s="74" t="s">
        <v>21</v>
      </c>
      <c r="F14" s="71">
        <v>92419</v>
      </c>
      <c r="G14" s="74">
        <v>1100</v>
      </c>
      <c r="H14" s="71">
        <f t="shared" si="0"/>
        <v>91319</v>
      </c>
      <c r="I14" s="74">
        <f t="shared" si="1"/>
        <v>16437.419999999998</v>
      </c>
      <c r="J14" s="81">
        <f t="shared" si="2"/>
        <v>107.75642000000001</v>
      </c>
      <c r="K14" s="81">
        <f t="shared" si="3"/>
        <v>107864.17642</v>
      </c>
    </row>
    <row r="15" spans="1:11" s="4" customFormat="1" ht="15.75" customHeight="1" thickBot="1" x14ac:dyDescent="0.3">
      <c r="A15" s="68" t="s">
        <v>44</v>
      </c>
      <c r="B15" s="72" t="s">
        <v>17</v>
      </c>
      <c r="C15" s="75" t="s">
        <v>113</v>
      </c>
      <c r="D15" s="72" t="s">
        <v>114</v>
      </c>
      <c r="E15" s="75" t="s">
        <v>115</v>
      </c>
      <c r="F15" s="72">
        <v>91619</v>
      </c>
      <c r="G15" s="75">
        <v>1100</v>
      </c>
      <c r="H15" s="72">
        <f t="shared" si="0"/>
        <v>90519</v>
      </c>
      <c r="I15" s="75">
        <f t="shared" si="1"/>
        <v>16293.42</v>
      </c>
      <c r="J15" s="82">
        <f t="shared" si="2"/>
        <v>106.81242</v>
      </c>
      <c r="K15" s="82">
        <f t="shared" si="3"/>
        <v>106919.23242</v>
      </c>
    </row>
    <row r="16" spans="1:11" s="4" customFormat="1" x14ac:dyDescent="0.25">
      <c r="A16" s="66" t="s">
        <v>44</v>
      </c>
      <c r="B16" s="70" t="s">
        <v>22</v>
      </c>
      <c r="C16" s="73" t="s">
        <v>10</v>
      </c>
      <c r="D16" s="70" t="s">
        <v>23</v>
      </c>
      <c r="E16" s="73" t="s">
        <v>24</v>
      </c>
      <c r="F16" s="70">
        <v>91948</v>
      </c>
      <c r="G16" s="73">
        <v>1100</v>
      </c>
      <c r="H16" s="70">
        <f t="shared" si="0"/>
        <v>90848</v>
      </c>
      <c r="I16" s="73">
        <f t="shared" si="1"/>
        <v>16352.64</v>
      </c>
      <c r="J16" s="80">
        <f t="shared" si="2"/>
        <v>107.20064000000001</v>
      </c>
      <c r="K16" s="80">
        <f t="shared" si="3"/>
        <v>107307.84063999999</v>
      </c>
    </row>
    <row r="17" spans="1:11" s="4" customFormat="1" ht="16.5" customHeight="1" x14ac:dyDescent="0.25">
      <c r="A17" s="127" t="s">
        <v>44</v>
      </c>
      <c r="B17" s="128" t="s">
        <v>22</v>
      </c>
      <c r="C17" s="129" t="s">
        <v>30</v>
      </c>
      <c r="D17" s="128" t="s">
        <v>37</v>
      </c>
      <c r="E17" s="129" t="s">
        <v>38</v>
      </c>
      <c r="F17" s="128">
        <v>91148</v>
      </c>
      <c r="G17" s="129">
        <v>1100</v>
      </c>
      <c r="H17" s="128">
        <f t="shared" si="0"/>
        <v>90048</v>
      </c>
      <c r="I17" s="129">
        <f t="shared" si="1"/>
        <v>16208.64</v>
      </c>
      <c r="J17" s="130">
        <f t="shared" si="2"/>
        <v>106.25664</v>
      </c>
      <c r="K17" s="130">
        <f t="shared" si="3"/>
        <v>106362.89664000001</v>
      </c>
    </row>
    <row r="18" spans="1:11" s="4" customFormat="1" ht="16.5" customHeight="1" x14ac:dyDescent="0.25">
      <c r="A18" s="30" t="s">
        <v>44</v>
      </c>
      <c r="B18" s="30" t="s">
        <v>136</v>
      </c>
      <c r="C18" s="30" t="s">
        <v>10</v>
      </c>
      <c r="D18" s="30" t="s">
        <v>137</v>
      </c>
      <c r="E18" s="30" t="s">
        <v>138</v>
      </c>
      <c r="F18" s="30">
        <v>88474</v>
      </c>
      <c r="G18" s="129">
        <v>1100</v>
      </c>
      <c r="H18" s="128">
        <f t="shared" si="0"/>
        <v>87374</v>
      </c>
      <c r="I18" s="129">
        <f t="shared" si="1"/>
        <v>15727.32</v>
      </c>
      <c r="J18" s="130">
        <f t="shared" si="2"/>
        <v>103.10132000000002</v>
      </c>
      <c r="K18" s="130">
        <f t="shared" si="3"/>
        <v>103204.42132000001</v>
      </c>
    </row>
    <row r="19" spans="1:11" s="4" customFormat="1" x14ac:dyDescent="0.25">
      <c r="A19" s="131" t="s">
        <v>44</v>
      </c>
      <c r="B19" s="132" t="s">
        <v>43</v>
      </c>
      <c r="C19" s="133" t="s">
        <v>10</v>
      </c>
      <c r="D19" s="132" t="s">
        <v>25</v>
      </c>
      <c r="E19" s="133" t="s">
        <v>26</v>
      </c>
      <c r="F19" s="132">
        <v>93817</v>
      </c>
      <c r="G19" s="133">
        <v>1100</v>
      </c>
      <c r="H19" s="132">
        <f t="shared" si="0"/>
        <v>92717</v>
      </c>
      <c r="I19" s="133">
        <f t="shared" si="1"/>
        <v>16689.059999999998</v>
      </c>
      <c r="J19" s="134">
        <f t="shared" si="2"/>
        <v>109.40606</v>
      </c>
      <c r="K19" s="134">
        <f t="shared" si="3"/>
        <v>109515.46605999999</v>
      </c>
    </row>
    <row r="20" spans="1:11" s="5" customFormat="1" ht="15.75" thickBot="1" x14ac:dyDescent="0.3">
      <c r="A20" s="68" t="s">
        <v>44</v>
      </c>
      <c r="B20" s="72" t="s">
        <v>43</v>
      </c>
      <c r="C20" s="75" t="s">
        <v>30</v>
      </c>
      <c r="D20" s="72" t="s">
        <v>41</v>
      </c>
      <c r="E20" s="75" t="s">
        <v>42</v>
      </c>
      <c r="F20" s="72">
        <v>93017</v>
      </c>
      <c r="G20" s="75">
        <v>1100</v>
      </c>
      <c r="H20" s="72">
        <f t="shared" si="0"/>
        <v>91917</v>
      </c>
      <c r="I20" s="75">
        <f t="shared" si="1"/>
        <v>16545.059999999998</v>
      </c>
      <c r="J20" s="82">
        <f t="shared" si="2"/>
        <v>108.46205999999999</v>
      </c>
      <c r="K20" s="82">
        <f t="shared" si="3"/>
        <v>108570.52206</v>
      </c>
    </row>
    <row r="21" spans="1:11" s="4" customFormat="1" x14ac:dyDescent="0.25">
      <c r="A21" s="66" t="s">
        <v>44</v>
      </c>
      <c r="B21" s="70" t="s">
        <v>27</v>
      </c>
      <c r="C21" s="73" t="s">
        <v>10</v>
      </c>
      <c r="D21" s="70" t="s">
        <v>28</v>
      </c>
      <c r="E21" s="73" t="s">
        <v>29</v>
      </c>
      <c r="F21" s="70">
        <v>92652</v>
      </c>
      <c r="G21" s="73">
        <v>1100</v>
      </c>
      <c r="H21" s="70">
        <f t="shared" si="0"/>
        <v>91552</v>
      </c>
      <c r="I21" s="73">
        <f t="shared" si="1"/>
        <v>16479.36</v>
      </c>
      <c r="J21" s="80">
        <f t="shared" si="2"/>
        <v>108.03136000000001</v>
      </c>
      <c r="K21" s="80">
        <f t="shared" si="3"/>
        <v>108139.39135999999</v>
      </c>
    </row>
    <row r="22" spans="1:11" s="5" customFormat="1" ht="15.75" thickBot="1" x14ac:dyDescent="0.3">
      <c r="A22" s="68" t="s">
        <v>44</v>
      </c>
      <c r="B22" s="72" t="s">
        <v>27</v>
      </c>
      <c r="C22" s="75" t="s">
        <v>30</v>
      </c>
      <c r="D22" s="72" t="s">
        <v>39</v>
      </c>
      <c r="E22" s="75" t="s">
        <v>40</v>
      </c>
      <c r="F22" s="72">
        <v>91852</v>
      </c>
      <c r="G22" s="75">
        <v>1100</v>
      </c>
      <c r="H22" s="72">
        <f t="shared" si="0"/>
        <v>90752</v>
      </c>
      <c r="I22" s="75">
        <f t="shared" si="1"/>
        <v>16335.359999999999</v>
      </c>
      <c r="J22" s="82">
        <f t="shared" si="2"/>
        <v>107.08736</v>
      </c>
      <c r="K22" s="82">
        <f t="shared" si="3"/>
        <v>107194.44736000001</v>
      </c>
    </row>
    <row r="23" spans="1:11" s="5" customFormat="1" x14ac:dyDescent="0.25">
      <c r="A23" s="66" t="s">
        <v>44</v>
      </c>
      <c r="B23" s="70" t="s">
        <v>116</v>
      </c>
      <c r="C23" s="73" t="s">
        <v>105</v>
      </c>
      <c r="D23" s="70" t="s">
        <v>119</v>
      </c>
      <c r="E23" s="73" t="s">
        <v>106</v>
      </c>
      <c r="F23" s="70">
        <v>84883</v>
      </c>
      <c r="G23" s="73">
        <v>0</v>
      </c>
      <c r="H23" s="70">
        <f t="shared" si="0"/>
        <v>84883</v>
      </c>
      <c r="I23" s="73">
        <f t="shared" si="1"/>
        <v>15278.939999999999</v>
      </c>
      <c r="J23" s="80">
        <f t="shared" si="2"/>
        <v>100.16194</v>
      </c>
      <c r="K23" s="80">
        <f t="shared" si="3"/>
        <v>100262.10194000001</v>
      </c>
    </row>
    <row r="24" spans="1:11" s="5" customFormat="1" x14ac:dyDescent="0.25">
      <c r="A24" s="67" t="s">
        <v>44</v>
      </c>
      <c r="B24" s="71" t="s">
        <v>116</v>
      </c>
      <c r="C24" s="74" t="s">
        <v>107</v>
      </c>
      <c r="D24" s="71" t="s">
        <v>120</v>
      </c>
      <c r="E24" s="74" t="s">
        <v>108</v>
      </c>
      <c r="F24" s="71">
        <v>84083</v>
      </c>
      <c r="G24" s="74">
        <v>0</v>
      </c>
      <c r="H24" s="71">
        <f t="shared" si="0"/>
        <v>84083</v>
      </c>
      <c r="I24" s="74">
        <f t="shared" si="1"/>
        <v>15134.939999999999</v>
      </c>
      <c r="J24" s="81">
        <f t="shared" si="2"/>
        <v>99.217939999999999</v>
      </c>
      <c r="K24" s="81">
        <f t="shared" si="3"/>
        <v>99317.157940000005</v>
      </c>
    </row>
    <row r="25" spans="1:11" s="5" customFormat="1" x14ac:dyDescent="0.25">
      <c r="A25" s="67" t="s">
        <v>44</v>
      </c>
      <c r="B25" s="71" t="s">
        <v>116</v>
      </c>
      <c r="C25" s="74" t="s">
        <v>109</v>
      </c>
      <c r="D25" s="71" t="s">
        <v>121</v>
      </c>
      <c r="E25" s="74" t="s">
        <v>110</v>
      </c>
      <c r="F25" s="71">
        <v>85383</v>
      </c>
      <c r="G25" s="74">
        <v>0</v>
      </c>
      <c r="H25" s="71">
        <f t="shared" si="0"/>
        <v>85383</v>
      </c>
      <c r="I25" s="74">
        <f t="shared" si="1"/>
        <v>15368.939999999999</v>
      </c>
      <c r="J25" s="81">
        <f t="shared" si="2"/>
        <v>100.75194</v>
      </c>
      <c r="K25" s="81">
        <f t="shared" si="3"/>
        <v>100852.69194</v>
      </c>
    </row>
    <row r="26" spans="1:11" s="5" customFormat="1" ht="15.75" thickBot="1" x14ac:dyDescent="0.3">
      <c r="A26" s="68" t="s">
        <v>44</v>
      </c>
      <c r="B26" s="72" t="s">
        <v>116</v>
      </c>
      <c r="C26" s="75" t="s">
        <v>111</v>
      </c>
      <c r="D26" s="72" t="s">
        <v>122</v>
      </c>
      <c r="E26" s="75" t="s">
        <v>112</v>
      </c>
      <c r="F26" s="72">
        <v>85383</v>
      </c>
      <c r="G26" s="75">
        <v>0</v>
      </c>
      <c r="H26" s="72">
        <f t="shared" si="0"/>
        <v>85383</v>
      </c>
      <c r="I26" s="75">
        <f t="shared" si="1"/>
        <v>15368.939999999999</v>
      </c>
      <c r="J26" s="82">
        <f t="shared" si="2"/>
        <v>100.75194</v>
      </c>
      <c r="K26" s="82">
        <f t="shared" si="3"/>
        <v>100852.69194</v>
      </c>
    </row>
    <row r="27" spans="1:11" s="53" customFormat="1" ht="15" customHeight="1" x14ac:dyDescent="0.25">
      <c r="A27" s="30" t="s">
        <v>52</v>
      </c>
      <c r="B27" s="30" t="s">
        <v>11</v>
      </c>
      <c r="C27" s="30" t="s">
        <v>10</v>
      </c>
      <c r="D27" s="30" t="s">
        <v>12</v>
      </c>
      <c r="E27" s="30" t="s">
        <v>13</v>
      </c>
      <c r="F27" s="30">
        <v>90423</v>
      </c>
      <c r="G27" s="30">
        <v>1100</v>
      </c>
      <c r="H27" s="30">
        <f t="shared" ref="H27:H41" si="4">F27-G27</f>
        <v>89323</v>
      </c>
      <c r="I27" s="30">
        <f t="shared" ref="I27:I41" si="5">H27*18%</f>
        <v>16078.14</v>
      </c>
      <c r="J27" s="21">
        <f t="shared" ref="J27:J41" si="6">(H27+I27)*0.1%</f>
        <v>105.40114</v>
      </c>
      <c r="K27" s="21">
        <f t="shared" ref="K27:K41" si="7">+H27+I27+J27</f>
        <v>105506.54114</v>
      </c>
    </row>
    <row r="28" spans="1:11" s="53" customFormat="1" ht="15" customHeight="1" x14ac:dyDescent="0.25">
      <c r="A28" s="30" t="s">
        <v>52</v>
      </c>
      <c r="B28" s="30" t="s">
        <v>11</v>
      </c>
      <c r="C28" s="30" t="s">
        <v>30</v>
      </c>
      <c r="D28" s="30" t="s">
        <v>31</v>
      </c>
      <c r="E28" s="30" t="s">
        <v>32</v>
      </c>
      <c r="F28" s="30">
        <v>89623</v>
      </c>
      <c r="G28" s="30">
        <v>1100</v>
      </c>
      <c r="H28" s="30">
        <f t="shared" si="4"/>
        <v>88523</v>
      </c>
      <c r="I28" s="30">
        <f t="shared" si="5"/>
        <v>15934.14</v>
      </c>
      <c r="J28" s="21">
        <f t="shared" si="6"/>
        <v>104.45714</v>
      </c>
      <c r="K28" s="21">
        <f t="shared" si="7"/>
        <v>104561.59714</v>
      </c>
    </row>
    <row r="29" spans="1:11" s="53" customFormat="1" x14ac:dyDescent="0.25">
      <c r="A29" s="30" t="s">
        <v>52</v>
      </c>
      <c r="B29" s="30" t="s">
        <v>11</v>
      </c>
      <c r="C29" s="30" t="s">
        <v>10</v>
      </c>
      <c r="D29" s="30" t="s">
        <v>15</v>
      </c>
      <c r="E29" s="30" t="s">
        <v>16</v>
      </c>
      <c r="F29" s="30">
        <v>89623</v>
      </c>
      <c r="G29" s="30">
        <v>1100</v>
      </c>
      <c r="H29" s="30">
        <f t="shared" si="4"/>
        <v>88523</v>
      </c>
      <c r="I29" s="30">
        <f t="shared" si="5"/>
        <v>15934.14</v>
      </c>
      <c r="J29" s="21">
        <f t="shared" si="6"/>
        <v>104.45714</v>
      </c>
      <c r="K29" s="21">
        <f t="shared" si="7"/>
        <v>104561.59714</v>
      </c>
    </row>
    <row r="30" spans="1:11" s="53" customFormat="1" x14ac:dyDescent="0.25">
      <c r="A30" s="30" t="s">
        <v>52</v>
      </c>
      <c r="B30" s="30" t="s">
        <v>11</v>
      </c>
      <c r="C30" s="30" t="s">
        <v>30</v>
      </c>
      <c r="D30" s="30" t="s">
        <v>33</v>
      </c>
      <c r="E30" s="30" t="s">
        <v>34</v>
      </c>
      <c r="F30" s="30">
        <v>88823</v>
      </c>
      <c r="G30" s="30">
        <v>1100</v>
      </c>
      <c r="H30" s="30">
        <f t="shared" si="4"/>
        <v>87723</v>
      </c>
      <c r="I30" s="30">
        <f t="shared" si="5"/>
        <v>15790.14</v>
      </c>
      <c r="J30" s="21">
        <f t="shared" si="6"/>
        <v>103.51314000000001</v>
      </c>
      <c r="K30" s="21">
        <f t="shared" si="7"/>
        <v>103616.65313999999</v>
      </c>
    </row>
    <row r="31" spans="1:11" s="53" customFormat="1" x14ac:dyDescent="0.25">
      <c r="A31" s="30" t="s">
        <v>52</v>
      </c>
      <c r="B31" s="30" t="s">
        <v>17</v>
      </c>
      <c r="C31" s="30" t="s">
        <v>10</v>
      </c>
      <c r="D31" s="30" t="s">
        <v>18</v>
      </c>
      <c r="E31" s="30" t="s">
        <v>19</v>
      </c>
      <c r="F31" s="30">
        <v>89923</v>
      </c>
      <c r="G31" s="30">
        <v>1100</v>
      </c>
      <c r="H31" s="30">
        <f t="shared" si="4"/>
        <v>88823</v>
      </c>
      <c r="I31" s="30">
        <f t="shared" si="5"/>
        <v>15988.14</v>
      </c>
      <c r="J31" s="21">
        <f t="shared" si="6"/>
        <v>104.81113999999999</v>
      </c>
      <c r="K31" s="21">
        <f t="shared" si="7"/>
        <v>104915.95114</v>
      </c>
    </row>
    <row r="32" spans="1:11" s="53" customFormat="1" x14ac:dyDescent="0.25">
      <c r="A32" s="30" t="s">
        <v>52</v>
      </c>
      <c r="B32" s="30" t="s">
        <v>17</v>
      </c>
      <c r="C32" s="30" t="s">
        <v>30</v>
      </c>
      <c r="D32" s="30" t="s">
        <v>35</v>
      </c>
      <c r="E32" s="30" t="s">
        <v>36</v>
      </c>
      <c r="F32" s="30">
        <v>89123</v>
      </c>
      <c r="G32" s="30">
        <v>1100</v>
      </c>
      <c r="H32" s="30">
        <f t="shared" si="4"/>
        <v>88023</v>
      </c>
      <c r="I32" s="30">
        <f t="shared" si="5"/>
        <v>15844.14</v>
      </c>
      <c r="J32" s="21">
        <f t="shared" si="6"/>
        <v>103.86714000000001</v>
      </c>
      <c r="K32" s="21">
        <f t="shared" si="7"/>
        <v>103971.00714</v>
      </c>
    </row>
    <row r="33" spans="1:11" s="53" customFormat="1" x14ac:dyDescent="0.25">
      <c r="A33" s="30" t="s">
        <v>52</v>
      </c>
      <c r="B33" s="30" t="s">
        <v>17</v>
      </c>
      <c r="C33" s="30" t="s">
        <v>10</v>
      </c>
      <c r="D33" s="30" t="s">
        <v>20</v>
      </c>
      <c r="E33" s="30" t="s">
        <v>21</v>
      </c>
      <c r="F33" s="30">
        <v>91748</v>
      </c>
      <c r="G33" s="30">
        <v>1100</v>
      </c>
      <c r="H33" s="30">
        <f t="shared" si="4"/>
        <v>90648</v>
      </c>
      <c r="I33" s="30">
        <f t="shared" si="5"/>
        <v>16316.64</v>
      </c>
      <c r="J33" s="21">
        <f t="shared" si="6"/>
        <v>106.96464</v>
      </c>
      <c r="K33" s="21">
        <f t="shared" si="7"/>
        <v>107071.60464000001</v>
      </c>
    </row>
    <row r="34" spans="1:11" s="53" customFormat="1" x14ac:dyDescent="0.25">
      <c r="A34" s="30" t="s">
        <v>52</v>
      </c>
      <c r="B34" s="30" t="s">
        <v>17</v>
      </c>
      <c r="C34" s="30" t="s">
        <v>113</v>
      </c>
      <c r="D34" s="30" t="s">
        <v>114</v>
      </c>
      <c r="E34" s="30" t="s">
        <v>115</v>
      </c>
      <c r="F34" s="30">
        <v>90948</v>
      </c>
      <c r="G34" s="30">
        <v>1100</v>
      </c>
      <c r="H34" s="30">
        <f t="shared" ref="H34" si="8">F34-G34</f>
        <v>89848</v>
      </c>
      <c r="I34" s="30">
        <f t="shared" ref="I34" si="9">H34*18%</f>
        <v>16172.64</v>
      </c>
      <c r="J34" s="21">
        <f t="shared" ref="J34" si="10">(H34+I34)*0.1%</f>
        <v>106.02064</v>
      </c>
      <c r="K34" s="21">
        <f t="shared" ref="K34" si="11">+H34+I34+J34</f>
        <v>106126.66064</v>
      </c>
    </row>
    <row r="35" spans="1:11" s="53" customFormat="1" x14ac:dyDescent="0.25">
      <c r="A35" s="30" t="s">
        <v>52</v>
      </c>
      <c r="B35" s="30" t="s">
        <v>22</v>
      </c>
      <c r="C35" s="30" t="s">
        <v>10</v>
      </c>
      <c r="D35" s="30" t="s">
        <v>23</v>
      </c>
      <c r="E35" s="30" t="s">
        <v>24</v>
      </c>
      <c r="F35" s="30">
        <v>92023</v>
      </c>
      <c r="G35" s="30">
        <v>1100</v>
      </c>
      <c r="H35" s="30">
        <f t="shared" si="4"/>
        <v>90923</v>
      </c>
      <c r="I35" s="30">
        <f t="shared" si="5"/>
        <v>16366.14</v>
      </c>
      <c r="J35" s="21">
        <f t="shared" si="6"/>
        <v>107.28914</v>
      </c>
      <c r="K35" s="21">
        <f t="shared" si="7"/>
        <v>107396.42913999999</v>
      </c>
    </row>
    <row r="36" spans="1:11" s="53" customFormat="1" x14ac:dyDescent="0.25">
      <c r="A36" s="30" t="s">
        <v>52</v>
      </c>
      <c r="B36" s="30" t="s">
        <v>22</v>
      </c>
      <c r="C36" s="30" t="s">
        <v>30</v>
      </c>
      <c r="D36" s="30" t="s">
        <v>37</v>
      </c>
      <c r="E36" s="30" t="s">
        <v>38</v>
      </c>
      <c r="F36" s="30">
        <v>91223</v>
      </c>
      <c r="G36" s="30">
        <v>1100</v>
      </c>
      <c r="H36" s="30">
        <f t="shared" si="4"/>
        <v>90123</v>
      </c>
      <c r="I36" s="30">
        <f t="shared" si="5"/>
        <v>16222.14</v>
      </c>
      <c r="J36" s="21">
        <f t="shared" si="6"/>
        <v>106.34514</v>
      </c>
      <c r="K36" s="21">
        <f t="shared" si="7"/>
        <v>106451.48514</v>
      </c>
    </row>
    <row r="37" spans="1:11" s="53" customFormat="1" x14ac:dyDescent="0.25">
      <c r="A37" s="30" t="s">
        <v>52</v>
      </c>
      <c r="B37" s="30" t="s">
        <v>136</v>
      </c>
      <c r="C37" s="30" t="s">
        <v>10</v>
      </c>
      <c r="D37" s="30" t="s">
        <v>137</v>
      </c>
      <c r="E37" s="30" t="s">
        <v>138</v>
      </c>
      <c r="F37" s="30">
        <v>87723</v>
      </c>
      <c r="G37" s="30">
        <v>1100</v>
      </c>
      <c r="H37" s="30">
        <f t="shared" ref="H37" si="12">F37-G37</f>
        <v>86623</v>
      </c>
      <c r="I37" s="30">
        <f t="shared" ref="I37" si="13">H37*18%</f>
        <v>15592.14</v>
      </c>
      <c r="J37" s="21">
        <f t="shared" ref="J37" si="14">(H37+I37)*0.1%</f>
        <v>102.21514000000001</v>
      </c>
      <c r="K37" s="21">
        <f t="shared" ref="K37" si="15">+H37+I37+J37</f>
        <v>102317.35514</v>
      </c>
    </row>
    <row r="38" spans="1:11" s="53" customFormat="1" x14ac:dyDescent="0.25">
      <c r="A38" s="30" t="s">
        <v>52</v>
      </c>
      <c r="B38" s="30" t="s">
        <v>43</v>
      </c>
      <c r="C38" s="30" t="s">
        <v>10</v>
      </c>
      <c r="D38" s="30" t="s">
        <v>25</v>
      </c>
      <c r="E38" s="30" t="s">
        <v>26</v>
      </c>
      <c r="F38" s="30">
        <v>93573</v>
      </c>
      <c r="G38" s="30">
        <v>1100</v>
      </c>
      <c r="H38" s="30">
        <f t="shared" si="4"/>
        <v>92473</v>
      </c>
      <c r="I38" s="30">
        <f t="shared" si="5"/>
        <v>16645.14</v>
      </c>
      <c r="J38" s="21">
        <f t="shared" si="6"/>
        <v>109.11814</v>
      </c>
      <c r="K38" s="21">
        <f t="shared" si="7"/>
        <v>109227.25814000001</v>
      </c>
    </row>
    <row r="39" spans="1:11" s="53" customFormat="1" x14ac:dyDescent="0.25">
      <c r="A39" s="30" t="s">
        <v>52</v>
      </c>
      <c r="B39" s="30" t="s">
        <v>43</v>
      </c>
      <c r="C39" s="30" t="s">
        <v>30</v>
      </c>
      <c r="D39" s="30" t="s">
        <v>41</v>
      </c>
      <c r="E39" s="30" t="s">
        <v>42</v>
      </c>
      <c r="F39" s="30">
        <v>92773</v>
      </c>
      <c r="G39" s="30">
        <v>1100</v>
      </c>
      <c r="H39" s="30">
        <f t="shared" si="4"/>
        <v>91673</v>
      </c>
      <c r="I39" s="30">
        <f t="shared" si="5"/>
        <v>16501.14</v>
      </c>
      <c r="J39" s="21">
        <f t="shared" si="6"/>
        <v>108.17414000000001</v>
      </c>
      <c r="K39" s="21">
        <f t="shared" si="7"/>
        <v>108282.31414</v>
      </c>
    </row>
    <row r="40" spans="1:11" s="53" customFormat="1" x14ac:dyDescent="0.25">
      <c r="A40" s="30" t="s">
        <v>52</v>
      </c>
      <c r="B40" s="30" t="s">
        <v>27</v>
      </c>
      <c r="C40" s="30" t="s">
        <v>10</v>
      </c>
      <c r="D40" s="30" t="s">
        <v>28</v>
      </c>
      <c r="E40" s="30" t="s">
        <v>29</v>
      </c>
      <c r="F40" s="30">
        <v>91650</v>
      </c>
      <c r="G40" s="30">
        <v>1100</v>
      </c>
      <c r="H40" s="30">
        <f t="shared" si="4"/>
        <v>90550</v>
      </c>
      <c r="I40" s="30">
        <f t="shared" si="5"/>
        <v>16299</v>
      </c>
      <c r="J40" s="21">
        <f t="shared" si="6"/>
        <v>106.849</v>
      </c>
      <c r="K40" s="21">
        <f t="shared" si="7"/>
        <v>106955.849</v>
      </c>
    </row>
    <row r="41" spans="1:11" s="53" customFormat="1" x14ac:dyDescent="0.25">
      <c r="A41" s="30" t="s">
        <v>52</v>
      </c>
      <c r="B41" s="30" t="s">
        <v>27</v>
      </c>
      <c r="C41" s="30" t="s">
        <v>30</v>
      </c>
      <c r="D41" s="30" t="s">
        <v>39</v>
      </c>
      <c r="E41" s="30" t="s">
        <v>40</v>
      </c>
      <c r="F41" s="30">
        <v>90850</v>
      </c>
      <c r="G41" s="30">
        <v>1100</v>
      </c>
      <c r="H41" s="30">
        <f t="shared" si="4"/>
        <v>89750</v>
      </c>
      <c r="I41" s="30">
        <f t="shared" si="5"/>
        <v>16155</v>
      </c>
      <c r="J41" s="21">
        <f t="shared" si="6"/>
        <v>105.905</v>
      </c>
      <c r="K41" s="21">
        <f t="shared" si="7"/>
        <v>106010.905</v>
      </c>
    </row>
    <row r="42" spans="1:11" s="53" customFormat="1" x14ac:dyDescent="0.25">
      <c r="A42" s="30" t="s">
        <v>52</v>
      </c>
      <c r="B42" s="30"/>
      <c r="C42" s="30" t="s">
        <v>105</v>
      </c>
      <c r="D42" s="30" t="s">
        <v>119</v>
      </c>
      <c r="E42" s="30" t="s">
        <v>106</v>
      </c>
      <c r="F42" s="30">
        <v>85023</v>
      </c>
      <c r="G42" s="30">
        <v>0</v>
      </c>
      <c r="H42" s="30">
        <f t="shared" ref="H42:H45" si="16">F42-G42</f>
        <v>85023</v>
      </c>
      <c r="I42" s="30">
        <f t="shared" ref="I42:I45" si="17">H42*18%</f>
        <v>15304.14</v>
      </c>
      <c r="J42" s="21">
        <f t="shared" ref="J42:J45" si="18">(H42+I42)*0.1%</f>
        <v>100.32714</v>
      </c>
      <c r="K42" s="21">
        <f t="shared" ref="K42:K45" si="19">+H42+I42+J42</f>
        <v>100427.46713999999</v>
      </c>
    </row>
    <row r="43" spans="1:11" s="53" customFormat="1" x14ac:dyDescent="0.25">
      <c r="A43" s="30" t="s">
        <v>52</v>
      </c>
      <c r="B43" s="30"/>
      <c r="C43" s="30" t="s">
        <v>107</v>
      </c>
      <c r="D43" s="30" t="s">
        <v>120</v>
      </c>
      <c r="E43" s="30" t="s">
        <v>108</v>
      </c>
      <c r="F43" s="30">
        <v>84223</v>
      </c>
      <c r="G43" s="30">
        <v>0</v>
      </c>
      <c r="H43" s="30">
        <f t="shared" si="16"/>
        <v>84223</v>
      </c>
      <c r="I43" s="30">
        <f t="shared" si="17"/>
        <v>15160.14</v>
      </c>
      <c r="J43" s="21">
        <f t="shared" si="18"/>
        <v>99.383139999999997</v>
      </c>
      <c r="K43" s="21">
        <f t="shared" si="19"/>
        <v>99482.523140000005</v>
      </c>
    </row>
    <row r="44" spans="1:11" s="53" customFormat="1" x14ac:dyDescent="0.25">
      <c r="A44" s="30" t="s">
        <v>52</v>
      </c>
      <c r="B44" s="30"/>
      <c r="C44" s="30" t="s">
        <v>109</v>
      </c>
      <c r="D44" s="30" t="s">
        <v>121</v>
      </c>
      <c r="E44" s="30" t="s">
        <v>110</v>
      </c>
      <c r="F44" s="30">
        <v>85523</v>
      </c>
      <c r="G44" s="30">
        <v>0</v>
      </c>
      <c r="H44" s="30">
        <f t="shared" si="16"/>
        <v>85523</v>
      </c>
      <c r="I44" s="30">
        <f t="shared" si="17"/>
        <v>15394.14</v>
      </c>
      <c r="J44" s="21">
        <f t="shared" si="18"/>
        <v>100.91714</v>
      </c>
      <c r="K44" s="21">
        <f t="shared" si="19"/>
        <v>101018.05714</v>
      </c>
    </row>
    <row r="45" spans="1:11" s="53" customFormat="1" x14ac:dyDescent="0.25">
      <c r="A45" s="114" t="s">
        <v>52</v>
      </c>
      <c r="B45" s="114"/>
      <c r="C45" s="114" t="s">
        <v>111</v>
      </c>
      <c r="D45" s="114" t="s">
        <v>122</v>
      </c>
      <c r="E45" s="114" t="s">
        <v>112</v>
      </c>
      <c r="F45" s="114">
        <v>85523</v>
      </c>
      <c r="G45" s="114">
        <v>0</v>
      </c>
      <c r="H45" s="114">
        <f t="shared" si="16"/>
        <v>85523</v>
      </c>
      <c r="I45" s="114">
        <f t="shared" si="17"/>
        <v>15394.14</v>
      </c>
      <c r="J45" s="115">
        <f t="shared" si="18"/>
        <v>100.91714</v>
      </c>
      <c r="K45" s="115">
        <f t="shared" si="19"/>
        <v>101018.05714</v>
      </c>
    </row>
    <row r="46" spans="1:11" s="53" customFormat="1" x14ac:dyDescent="0.25">
      <c r="A46" s="30" t="s">
        <v>98</v>
      </c>
      <c r="B46" s="30" t="s">
        <v>11</v>
      </c>
      <c r="C46" s="30" t="s">
        <v>10</v>
      </c>
      <c r="D46" s="30" t="s">
        <v>12</v>
      </c>
      <c r="E46" s="30" t="s">
        <v>13</v>
      </c>
      <c r="F46" s="30">
        <v>85340</v>
      </c>
      <c r="G46" s="30">
        <v>1100</v>
      </c>
      <c r="H46" s="30">
        <f t="shared" ref="H46:H83" si="20">F46-G46</f>
        <v>84240</v>
      </c>
      <c r="I46" s="30">
        <f t="shared" ref="I46:I83" si="21">H46*18%</f>
        <v>15163.199999999999</v>
      </c>
      <c r="J46" s="21">
        <f t="shared" ref="J46:J83" si="22">(H46+I46)*0.1%</f>
        <v>99.403199999999998</v>
      </c>
      <c r="K46" s="21">
        <f t="shared" ref="K46:K83" si="23">+H46+I46+J46</f>
        <v>99502.603199999998</v>
      </c>
    </row>
    <row r="47" spans="1:11" s="53" customFormat="1" x14ac:dyDescent="0.25">
      <c r="A47" s="30" t="s">
        <v>98</v>
      </c>
      <c r="B47" s="30" t="s">
        <v>11</v>
      </c>
      <c r="C47" s="30" t="s">
        <v>30</v>
      </c>
      <c r="D47" s="30" t="s">
        <v>31</v>
      </c>
      <c r="E47" s="30" t="s">
        <v>32</v>
      </c>
      <c r="F47" s="30">
        <v>84540</v>
      </c>
      <c r="G47" s="30">
        <v>1100</v>
      </c>
      <c r="H47" s="30">
        <f t="shared" si="20"/>
        <v>83440</v>
      </c>
      <c r="I47" s="30">
        <f t="shared" si="21"/>
        <v>15019.199999999999</v>
      </c>
      <c r="J47" s="21">
        <f t="shared" si="22"/>
        <v>98.459199999999996</v>
      </c>
      <c r="K47" s="21">
        <f t="shared" si="23"/>
        <v>98557.659199999995</v>
      </c>
    </row>
    <row r="48" spans="1:11" s="53" customFormat="1" x14ac:dyDescent="0.25">
      <c r="A48" s="30" t="s">
        <v>98</v>
      </c>
      <c r="B48" s="30" t="s">
        <v>11</v>
      </c>
      <c r="C48" s="30" t="s">
        <v>10</v>
      </c>
      <c r="D48" s="30" t="s">
        <v>15</v>
      </c>
      <c r="E48" s="30" t="s">
        <v>16</v>
      </c>
      <c r="F48" s="30">
        <v>84540</v>
      </c>
      <c r="G48" s="30">
        <v>1100</v>
      </c>
      <c r="H48" s="30">
        <f t="shared" si="20"/>
        <v>83440</v>
      </c>
      <c r="I48" s="30">
        <f t="shared" si="21"/>
        <v>15019.199999999999</v>
      </c>
      <c r="J48" s="21">
        <f t="shared" si="22"/>
        <v>98.459199999999996</v>
      </c>
      <c r="K48" s="21">
        <f t="shared" si="23"/>
        <v>98557.659199999995</v>
      </c>
    </row>
    <row r="49" spans="1:11" s="53" customFormat="1" x14ac:dyDescent="0.25">
      <c r="A49" s="30" t="s">
        <v>98</v>
      </c>
      <c r="B49" s="30" t="s">
        <v>11</v>
      </c>
      <c r="C49" s="30" t="s">
        <v>30</v>
      </c>
      <c r="D49" s="30" t="s">
        <v>33</v>
      </c>
      <c r="E49" s="30" t="s">
        <v>34</v>
      </c>
      <c r="F49" s="30">
        <v>83740</v>
      </c>
      <c r="G49" s="30">
        <v>1100</v>
      </c>
      <c r="H49" s="30">
        <f t="shared" si="20"/>
        <v>82640</v>
      </c>
      <c r="I49" s="30">
        <f t="shared" si="21"/>
        <v>14875.199999999999</v>
      </c>
      <c r="J49" s="21">
        <f t="shared" si="22"/>
        <v>97.515199999999993</v>
      </c>
      <c r="K49" s="21">
        <f t="shared" si="23"/>
        <v>97612.715199999991</v>
      </c>
    </row>
    <row r="50" spans="1:11" s="53" customFormat="1" x14ac:dyDescent="0.25">
      <c r="A50" s="30" t="s">
        <v>98</v>
      </c>
      <c r="B50" s="30" t="s">
        <v>17</v>
      </c>
      <c r="C50" s="30" t="s">
        <v>10</v>
      </c>
      <c r="D50" s="30" t="s">
        <v>18</v>
      </c>
      <c r="E50" s="30" t="s">
        <v>19</v>
      </c>
      <c r="F50" s="30">
        <v>84890</v>
      </c>
      <c r="G50" s="30">
        <v>1100</v>
      </c>
      <c r="H50" s="30">
        <f t="shared" si="20"/>
        <v>83790</v>
      </c>
      <c r="I50" s="30">
        <f t="shared" si="21"/>
        <v>15082.199999999999</v>
      </c>
      <c r="J50" s="21">
        <f t="shared" si="22"/>
        <v>98.872199999999992</v>
      </c>
      <c r="K50" s="21">
        <f t="shared" si="23"/>
        <v>98971.072199999995</v>
      </c>
    </row>
    <row r="51" spans="1:11" s="53" customFormat="1" x14ac:dyDescent="0.25">
      <c r="A51" s="30" t="s">
        <v>98</v>
      </c>
      <c r="B51" s="30" t="s">
        <v>17</v>
      </c>
      <c r="C51" s="30" t="s">
        <v>30</v>
      </c>
      <c r="D51" s="30" t="s">
        <v>35</v>
      </c>
      <c r="E51" s="30" t="s">
        <v>36</v>
      </c>
      <c r="F51" s="30">
        <v>84090</v>
      </c>
      <c r="G51" s="30">
        <v>1100</v>
      </c>
      <c r="H51" s="30">
        <f t="shared" si="20"/>
        <v>82990</v>
      </c>
      <c r="I51" s="30">
        <f t="shared" si="21"/>
        <v>14938.199999999999</v>
      </c>
      <c r="J51" s="21">
        <f t="shared" si="22"/>
        <v>97.928200000000004</v>
      </c>
      <c r="K51" s="21">
        <f t="shared" si="23"/>
        <v>98026.128199999992</v>
      </c>
    </row>
    <row r="52" spans="1:11" s="53" customFormat="1" x14ac:dyDescent="0.25">
      <c r="A52" s="30" t="s">
        <v>98</v>
      </c>
      <c r="B52" s="30" t="s">
        <v>17</v>
      </c>
      <c r="C52" s="30" t="s">
        <v>10</v>
      </c>
      <c r="D52" s="30" t="s">
        <v>20</v>
      </c>
      <c r="E52" s="30" t="s">
        <v>21</v>
      </c>
      <c r="F52" s="30">
        <v>87715</v>
      </c>
      <c r="G52" s="30">
        <v>1100</v>
      </c>
      <c r="H52" s="30">
        <f t="shared" si="20"/>
        <v>86615</v>
      </c>
      <c r="I52" s="30">
        <f t="shared" si="21"/>
        <v>15590.699999999999</v>
      </c>
      <c r="J52" s="21">
        <f t="shared" si="22"/>
        <v>102.20569999999999</v>
      </c>
      <c r="K52" s="21">
        <f t="shared" si="23"/>
        <v>102307.9057</v>
      </c>
    </row>
    <row r="53" spans="1:11" s="53" customFormat="1" x14ac:dyDescent="0.25">
      <c r="A53" s="30" t="s">
        <v>98</v>
      </c>
      <c r="B53" s="30" t="s">
        <v>17</v>
      </c>
      <c r="C53" s="30" t="s">
        <v>113</v>
      </c>
      <c r="D53" s="30" t="s">
        <v>114</v>
      </c>
      <c r="E53" s="30" t="s">
        <v>115</v>
      </c>
      <c r="F53" s="30">
        <v>86915</v>
      </c>
      <c r="G53" s="30">
        <v>1100</v>
      </c>
      <c r="H53" s="30">
        <f t="shared" ref="H53" si="24">F53-G53</f>
        <v>85815</v>
      </c>
      <c r="I53" s="30">
        <f t="shared" ref="I53" si="25">H53*18%</f>
        <v>15446.699999999999</v>
      </c>
      <c r="J53" s="21">
        <f t="shared" ref="J53" si="26">(H53+I53)*0.1%</f>
        <v>101.2617</v>
      </c>
      <c r="K53" s="21">
        <f t="shared" ref="K53" si="27">+H53+I53+J53</f>
        <v>101362.9617</v>
      </c>
    </row>
    <row r="54" spans="1:11" s="53" customFormat="1" x14ac:dyDescent="0.25">
      <c r="A54" s="30" t="s">
        <v>98</v>
      </c>
      <c r="B54" s="30" t="s">
        <v>22</v>
      </c>
      <c r="C54" s="30" t="s">
        <v>10</v>
      </c>
      <c r="D54" s="30" t="s">
        <v>23</v>
      </c>
      <c r="E54" s="30" t="s">
        <v>24</v>
      </c>
      <c r="F54" s="30">
        <v>86140</v>
      </c>
      <c r="G54" s="30">
        <v>1100</v>
      </c>
      <c r="H54" s="30">
        <f t="shared" si="20"/>
        <v>85040</v>
      </c>
      <c r="I54" s="30">
        <f t="shared" si="21"/>
        <v>15307.199999999999</v>
      </c>
      <c r="J54" s="21">
        <f t="shared" si="22"/>
        <v>100.3472</v>
      </c>
      <c r="K54" s="21">
        <f t="shared" si="23"/>
        <v>100447.5472</v>
      </c>
    </row>
    <row r="55" spans="1:11" s="53" customFormat="1" x14ac:dyDescent="0.25">
      <c r="A55" s="30" t="s">
        <v>98</v>
      </c>
      <c r="B55" s="30" t="s">
        <v>22</v>
      </c>
      <c r="C55" s="30" t="s">
        <v>30</v>
      </c>
      <c r="D55" s="30" t="s">
        <v>37</v>
      </c>
      <c r="E55" s="30" t="s">
        <v>38</v>
      </c>
      <c r="F55" s="30">
        <v>85340</v>
      </c>
      <c r="G55" s="30">
        <v>1100</v>
      </c>
      <c r="H55" s="30">
        <f t="shared" si="20"/>
        <v>84240</v>
      </c>
      <c r="I55" s="30">
        <f t="shared" si="21"/>
        <v>15163.199999999999</v>
      </c>
      <c r="J55" s="21">
        <f t="shared" si="22"/>
        <v>99.403199999999998</v>
      </c>
      <c r="K55" s="21">
        <f t="shared" si="23"/>
        <v>99502.603199999998</v>
      </c>
    </row>
    <row r="56" spans="1:11" s="53" customFormat="1" x14ac:dyDescent="0.25">
      <c r="A56" s="30" t="s">
        <v>98</v>
      </c>
      <c r="B56" s="30" t="s">
        <v>136</v>
      </c>
      <c r="C56" s="30" t="s">
        <v>10</v>
      </c>
      <c r="D56" s="30" t="s">
        <v>137</v>
      </c>
      <c r="E56" s="30" t="s">
        <v>138</v>
      </c>
      <c r="F56" s="30">
        <v>82290</v>
      </c>
      <c r="G56" s="30">
        <v>1100</v>
      </c>
      <c r="H56" s="30">
        <f t="shared" ref="H56" si="28">F56-G56</f>
        <v>81190</v>
      </c>
      <c r="I56" s="30">
        <f t="shared" ref="I56" si="29">H56*18%</f>
        <v>14614.199999999999</v>
      </c>
      <c r="J56" s="21">
        <f t="shared" ref="J56" si="30">(H56+I56)*0.1%</f>
        <v>95.804199999999994</v>
      </c>
      <c r="K56" s="21">
        <f t="shared" ref="K56" si="31">+H56+I56+J56</f>
        <v>95900.004199999996</v>
      </c>
    </row>
    <row r="57" spans="1:11" s="53" customFormat="1" x14ac:dyDescent="0.25">
      <c r="A57" s="30" t="s">
        <v>98</v>
      </c>
      <c r="B57" s="30" t="s">
        <v>43</v>
      </c>
      <c r="C57" s="30" t="s">
        <v>10</v>
      </c>
      <c r="D57" s="30" t="s">
        <v>25</v>
      </c>
      <c r="E57" s="30" t="s">
        <v>26</v>
      </c>
      <c r="F57" s="30">
        <v>88290</v>
      </c>
      <c r="G57" s="30">
        <v>1100</v>
      </c>
      <c r="H57" s="30">
        <f t="shared" si="20"/>
        <v>87190</v>
      </c>
      <c r="I57" s="30">
        <f t="shared" si="21"/>
        <v>15694.199999999999</v>
      </c>
      <c r="J57" s="21">
        <f t="shared" si="22"/>
        <v>102.88419999999999</v>
      </c>
      <c r="K57" s="21">
        <f t="shared" si="23"/>
        <v>102987.0842</v>
      </c>
    </row>
    <row r="58" spans="1:11" s="53" customFormat="1" x14ac:dyDescent="0.25">
      <c r="A58" s="30" t="s">
        <v>98</v>
      </c>
      <c r="B58" s="30" t="s">
        <v>43</v>
      </c>
      <c r="C58" s="30" t="s">
        <v>30</v>
      </c>
      <c r="D58" s="30" t="s">
        <v>41</v>
      </c>
      <c r="E58" s="30" t="s">
        <v>42</v>
      </c>
      <c r="F58" s="30">
        <v>87490</v>
      </c>
      <c r="G58" s="30">
        <v>1100</v>
      </c>
      <c r="H58" s="30">
        <f t="shared" si="20"/>
        <v>86390</v>
      </c>
      <c r="I58" s="30">
        <f t="shared" si="21"/>
        <v>15550.199999999999</v>
      </c>
      <c r="J58" s="21">
        <f t="shared" si="22"/>
        <v>101.9402</v>
      </c>
      <c r="K58" s="21">
        <f t="shared" si="23"/>
        <v>102042.14019999999</v>
      </c>
    </row>
    <row r="59" spans="1:11" s="53" customFormat="1" x14ac:dyDescent="0.25">
      <c r="A59" s="30" t="s">
        <v>98</v>
      </c>
      <c r="B59" s="30" t="s">
        <v>27</v>
      </c>
      <c r="C59" s="30" t="s">
        <v>10</v>
      </c>
      <c r="D59" s="30" t="s">
        <v>28</v>
      </c>
      <c r="E59" s="30" t="s">
        <v>29</v>
      </c>
      <c r="F59" s="30">
        <v>88103</v>
      </c>
      <c r="G59" s="30">
        <v>1100</v>
      </c>
      <c r="H59" s="30">
        <f t="shared" si="20"/>
        <v>87003</v>
      </c>
      <c r="I59" s="30">
        <f t="shared" si="21"/>
        <v>15660.539999999999</v>
      </c>
      <c r="J59" s="21">
        <f t="shared" si="22"/>
        <v>102.66354</v>
      </c>
      <c r="K59" s="21">
        <f t="shared" si="23"/>
        <v>102766.20353999999</v>
      </c>
    </row>
    <row r="60" spans="1:11" s="53" customFormat="1" x14ac:dyDescent="0.25">
      <c r="A60" s="30" t="s">
        <v>98</v>
      </c>
      <c r="B60" s="30" t="s">
        <v>27</v>
      </c>
      <c r="C60" s="30" t="s">
        <v>30</v>
      </c>
      <c r="D60" s="30" t="s">
        <v>39</v>
      </c>
      <c r="E60" s="30" t="s">
        <v>40</v>
      </c>
      <c r="F60" s="30">
        <v>87303</v>
      </c>
      <c r="G60" s="30">
        <v>1100</v>
      </c>
      <c r="H60" s="30">
        <f t="shared" si="20"/>
        <v>86203</v>
      </c>
      <c r="I60" s="30">
        <f t="shared" si="21"/>
        <v>15516.539999999999</v>
      </c>
      <c r="J60" s="21">
        <f t="shared" si="22"/>
        <v>101.71953999999999</v>
      </c>
      <c r="K60" s="21">
        <f t="shared" si="23"/>
        <v>101821.25954</v>
      </c>
    </row>
    <row r="61" spans="1:11" s="53" customFormat="1" x14ac:dyDescent="0.25">
      <c r="A61" s="30" t="s">
        <v>98</v>
      </c>
      <c r="B61" s="30"/>
      <c r="C61" s="30" t="s">
        <v>105</v>
      </c>
      <c r="D61" s="30" t="s">
        <v>119</v>
      </c>
      <c r="E61" s="30" t="s">
        <v>106</v>
      </c>
      <c r="F61" s="30">
        <v>79990</v>
      </c>
      <c r="G61" s="30">
        <v>0</v>
      </c>
      <c r="H61" s="30">
        <f t="shared" si="20"/>
        <v>79990</v>
      </c>
      <c r="I61" s="30">
        <f t="shared" si="21"/>
        <v>14398.199999999999</v>
      </c>
      <c r="J61" s="21">
        <f t="shared" si="22"/>
        <v>94.388199999999998</v>
      </c>
      <c r="K61" s="21">
        <f t="shared" si="23"/>
        <v>94482.588199999998</v>
      </c>
    </row>
    <row r="62" spans="1:11" s="53" customFormat="1" x14ac:dyDescent="0.25">
      <c r="A62" s="30" t="s">
        <v>98</v>
      </c>
      <c r="B62" s="30"/>
      <c r="C62" s="30" t="s">
        <v>107</v>
      </c>
      <c r="D62" s="30" t="s">
        <v>120</v>
      </c>
      <c r="E62" s="30" t="s">
        <v>108</v>
      </c>
      <c r="F62" s="30">
        <v>79190</v>
      </c>
      <c r="G62" s="30">
        <v>0</v>
      </c>
      <c r="H62" s="30">
        <f t="shared" si="20"/>
        <v>79190</v>
      </c>
      <c r="I62" s="30">
        <f t="shared" si="21"/>
        <v>14254.199999999999</v>
      </c>
      <c r="J62" s="21">
        <f t="shared" si="22"/>
        <v>93.444199999999995</v>
      </c>
      <c r="K62" s="21">
        <f t="shared" si="23"/>
        <v>93537.644199999995</v>
      </c>
    </row>
    <row r="63" spans="1:11" s="53" customFormat="1" x14ac:dyDescent="0.25">
      <c r="A63" s="30" t="s">
        <v>98</v>
      </c>
      <c r="B63" s="30"/>
      <c r="C63" s="30" t="s">
        <v>109</v>
      </c>
      <c r="D63" s="30" t="s">
        <v>121</v>
      </c>
      <c r="E63" s="30" t="s">
        <v>110</v>
      </c>
      <c r="F63" s="30">
        <v>80490</v>
      </c>
      <c r="G63" s="30">
        <v>0</v>
      </c>
      <c r="H63" s="30">
        <f t="shared" si="20"/>
        <v>80490</v>
      </c>
      <c r="I63" s="30">
        <f t="shared" si="21"/>
        <v>14488.199999999999</v>
      </c>
      <c r="J63" s="21">
        <f t="shared" si="22"/>
        <v>94.978200000000001</v>
      </c>
      <c r="K63" s="21">
        <f t="shared" si="23"/>
        <v>95073.178199999995</v>
      </c>
    </row>
    <row r="64" spans="1:11" s="53" customFormat="1" x14ac:dyDescent="0.25">
      <c r="A64" s="114" t="s">
        <v>98</v>
      </c>
      <c r="B64" s="114"/>
      <c r="C64" s="114" t="s">
        <v>111</v>
      </c>
      <c r="D64" s="114" t="s">
        <v>122</v>
      </c>
      <c r="E64" s="114" t="s">
        <v>112</v>
      </c>
      <c r="F64" s="114">
        <v>80490</v>
      </c>
      <c r="G64" s="114">
        <v>0</v>
      </c>
      <c r="H64" s="114">
        <f t="shared" si="20"/>
        <v>80490</v>
      </c>
      <c r="I64" s="114">
        <f t="shared" si="21"/>
        <v>14488.199999999999</v>
      </c>
      <c r="J64" s="115">
        <f t="shared" si="22"/>
        <v>94.978200000000001</v>
      </c>
      <c r="K64" s="115">
        <f t="shared" si="23"/>
        <v>95073.178199999995</v>
      </c>
    </row>
    <row r="65" spans="1:11" x14ac:dyDescent="0.25">
      <c r="A65" s="30" t="s">
        <v>96</v>
      </c>
      <c r="B65" s="30" t="s">
        <v>11</v>
      </c>
      <c r="C65" s="30" t="s">
        <v>10</v>
      </c>
      <c r="D65" s="30" t="s">
        <v>12</v>
      </c>
      <c r="E65" s="30" t="s">
        <v>13</v>
      </c>
      <c r="F65" s="30">
        <v>86011</v>
      </c>
      <c r="G65" s="30">
        <v>1100</v>
      </c>
      <c r="H65" s="30">
        <f t="shared" si="20"/>
        <v>84911</v>
      </c>
      <c r="I65" s="30">
        <f t="shared" si="21"/>
        <v>15283.98</v>
      </c>
      <c r="J65" s="21">
        <f t="shared" si="22"/>
        <v>100.19498</v>
      </c>
      <c r="K65" s="21">
        <f t="shared" si="23"/>
        <v>100295.17498</v>
      </c>
    </row>
    <row r="66" spans="1:11" x14ac:dyDescent="0.25">
      <c r="A66" s="30" t="s">
        <v>96</v>
      </c>
      <c r="B66" s="30" t="s">
        <v>11</v>
      </c>
      <c r="C66" s="30" t="s">
        <v>30</v>
      </c>
      <c r="D66" s="30" t="s">
        <v>31</v>
      </c>
      <c r="E66" s="30" t="s">
        <v>32</v>
      </c>
      <c r="F66" s="30">
        <v>85211</v>
      </c>
      <c r="G66" s="30">
        <v>1100</v>
      </c>
      <c r="H66" s="30">
        <f t="shared" si="20"/>
        <v>84111</v>
      </c>
      <c r="I66" s="30">
        <f t="shared" si="21"/>
        <v>15139.98</v>
      </c>
      <c r="J66" s="21">
        <f t="shared" si="22"/>
        <v>99.250979999999998</v>
      </c>
      <c r="K66" s="21">
        <f t="shared" si="23"/>
        <v>99350.230979999993</v>
      </c>
    </row>
    <row r="67" spans="1:11" x14ac:dyDescent="0.25">
      <c r="A67" s="30" t="s">
        <v>96</v>
      </c>
      <c r="B67" s="30" t="s">
        <v>11</v>
      </c>
      <c r="C67" s="30" t="s">
        <v>10</v>
      </c>
      <c r="D67" s="30" t="s">
        <v>15</v>
      </c>
      <c r="E67" s="30" t="s">
        <v>16</v>
      </c>
      <c r="F67" s="30">
        <v>85211</v>
      </c>
      <c r="G67" s="30">
        <v>1100</v>
      </c>
      <c r="H67" s="30">
        <f t="shared" si="20"/>
        <v>84111</v>
      </c>
      <c r="I67" s="30">
        <f t="shared" si="21"/>
        <v>15139.98</v>
      </c>
      <c r="J67" s="21">
        <f t="shared" si="22"/>
        <v>99.250979999999998</v>
      </c>
      <c r="K67" s="21">
        <f t="shared" si="23"/>
        <v>99350.230979999993</v>
      </c>
    </row>
    <row r="68" spans="1:11" x14ac:dyDescent="0.25">
      <c r="A68" s="30" t="s">
        <v>96</v>
      </c>
      <c r="B68" s="30" t="s">
        <v>11</v>
      </c>
      <c r="C68" s="30" t="s">
        <v>30</v>
      </c>
      <c r="D68" s="30" t="s">
        <v>33</v>
      </c>
      <c r="E68" s="30" t="s">
        <v>34</v>
      </c>
      <c r="F68" s="30">
        <v>84411</v>
      </c>
      <c r="G68" s="30">
        <v>1100</v>
      </c>
      <c r="H68" s="30">
        <f t="shared" si="20"/>
        <v>83311</v>
      </c>
      <c r="I68" s="30">
        <f t="shared" si="21"/>
        <v>14995.98</v>
      </c>
      <c r="J68" s="21">
        <f t="shared" si="22"/>
        <v>98.306979999999996</v>
      </c>
      <c r="K68" s="21">
        <f t="shared" si="23"/>
        <v>98405.28697999999</v>
      </c>
    </row>
    <row r="69" spans="1:11" x14ac:dyDescent="0.25">
      <c r="A69" s="29" t="s">
        <v>96</v>
      </c>
      <c r="B69" s="30" t="s">
        <v>17</v>
      </c>
      <c r="C69" s="30" t="s">
        <v>10</v>
      </c>
      <c r="D69" s="30" t="s">
        <v>18</v>
      </c>
      <c r="E69" s="30" t="s">
        <v>19</v>
      </c>
      <c r="F69" s="30">
        <v>86901</v>
      </c>
      <c r="G69" s="30">
        <v>1100</v>
      </c>
      <c r="H69" s="30">
        <f t="shared" si="20"/>
        <v>85801</v>
      </c>
      <c r="I69" s="30">
        <f t="shared" si="21"/>
        <v>15444.18</v>
      </c>
      <c r="J69" s="21">
        <f t="shared" si="22"/>
        <v>101.24517999999999</v>
      </c>
      <c r="K69" s="22">
        <f t="shared" si="23"/>
        <v>101346.42517999999</v>
      </c>
    </row>
    <row r="70" spans="1:11" x14ac:dyDescent="0.25">
      <c r="A70" s="29" t="s">
        <v>96</v>
      </c>
      <c r="B70" s="30" t="s">
        <v>17</v>
      </c>
      <c r="C70" s="30" t="s">
        <v>30</v>
      </c>
      <c r="D70" s="30" t="s">
        <v>35</v>
      </c>
      <c r="E70" s="30" t="s">
        <v>36</v>
      </c>
      <c r="F70" s="30">
        <v>86101</v>
      </c>
      <c r="G70" s="30">
        <v>1100</v>
      </c>
      <c r="H70" s="30">
        <f t="shared" si="20"/>
        <v>85001</v>
      </c>
      <c r="I70" s="30">
        <f t="shared" si="21"/>
        <v>15300.18</v>
      </c>
      <c r="J70" s="21">
        <f t="shared" si="22"/>
        <v>100.30117999999999</v>
      </c>
      <c r="K70" s="22">
        <f t="shared" si="23"/>
        <v>100401.48117999999</v>
      </c>
    </row>
    <row r="71" spans="1:11" x14ac:dyDescent="0.25">
      <c r="A71" s="29" t="s">
        <v>96</v>
      </c>
      <c r="B71" s="30" t="s">
        <v>17</v>
      </c>
      <c r="C71" s="30" t="s">
        <v>10</v>
      </c>
      <c r="D71" s="30" t="s">
        <v>20</v>
      </c>
      <c r="E71" s="30" t="s">
        <v>21</v>
      </c>
      <c r="F71" s="30">
        <v>89676</v>
      </c>
      <c r="G71" s="30">
        <v>1100</v>
      </c>
      <c r="H71" s="30">
        <f t="shared" si="20"/>
        <v>88576</v>
      </c>
      <c r="I71" s="30">
        <f t="shared" si="21"/>
        <v>15943.68</v>
      </c>
      <c r="J71" s="21">
        <f t="shared" si="22"/>
        <v>104.51967999999999</v>
      </c>
      <c r="K71" s="22">
        <f t="shared" si="23"/>
        <v>104624.19967999999</v>
      </c>
    </row>
    <row r="72" spans="1:11" x14ac:dyDescent="0.25">
      <c r="A72" s="29" t="s">
        <v>96</v>
      </c>
      <c r="B72" s="30" t="s">
        <v>17</v>
      </c>
      <c r="C72" s="30" t="s">
        <v>113</v>
      </c>
      <c r="D72" s="30" t="s">
        <v>114</v>
      </c>
      <c r="E72" s="30" t="s">
        <v>115</v>
      </c>
      <c r="F72" s="30">
        <v>88876</v>
      </c>
      <c r="G72" s="30">
        <v>1100</v>
      </c>
      <c r="H72" s="30">
        <f t="shared" si="20"/>
        <v>87776</v>
      </c>
      <c r="I72" s="30">
        <f t="shared" si="21"/>
        <v>15799.68</v>
      </c>
      <c r="J72" s="21">
        <f t="shared" si="22"/>
        <v>103.57567999999999</v>
      </c>
      <c r="K72" s="22">
        <f t="shared" si="23"/>
        <v>103679.25567999999</v>
      </c>
    </row>
    <row r="73" spans="1:11" x14ac:dyDescent="0.25">
      <c r="A73" s="29" t="s">
        <v>96</v>
      </c>
      <c r="B73" s="30" t="s">
        <v>22</v>
      </c>
      <c r="C73" s="30" t="s">
        <v>10</v>
      </c>
      <c r="D73" s="30" t="s">
        <v>23</v>
      </c>
      <c r="E73" s="30" t="s">
        <v>24</v>
      </c>
      <c r="F73" s="30">
        <v>89251</v>
      </c>
      <c r="G73" s="30">
        <v>1100</v>
      </c>
      <c r="H73" s="30">
        <f t="shared" si="20"/>
        <v>88151</v>
      </c>
      <c r="I73" s="30">
        <f t="shared" si="21"/>
        <v>15867.18</v>
      </c>
      <c r="J73" s="21">
        <f t="shared" si="22"/>
        <v>104.01818</v>
      </c>
      <c r="K73" s="22">
        <f t="shared" si="23"/>
        <v>104122.19817999999</v>
      </c>
    </row>
    <row r="74" spans="1:11" x14ac:dyDescent="0.25">
      <c r="A74" s="29" t="s">
        <v>96</v>
      </c>
      <c r="B74" s="30" t="s">
        <v>22</v>
      </c>
      <c r="C74" s="30" t="s">
        <v>30</v>
      </c>
      <c r="D74" s="30" t="s">
        <v>37</v>
      </c>
      <c r="E74" s="30" t="s">
        <v>38</v>
      </c>
      <c r="F74" s="30">
        <v>88451</v>
      </c>
      <c r="G74" s="30">
        <v>1100</v>
      </c>
      <c r="H74" s="30">
        <f t="shared" si="20"/>
        <v>87351</v>
      </c>
      <c r="I74" s="30">
        <f t="shared" si="21"/>
        <v>15723.18</v>
      </c>
      <c r="J74" s="21">
        <f t="shared" si="22"/>
        <v>103.07418</v>
      </c>
      <c r="K74" s="22">
        <f t="shared" si="23"/>
        <v>103177.25417999999</v>
      </c>
    </row>
    <row r="75" spans="1:11" x14ac:dyDescent="0.25">
      <c r="A75" s="29" t="s">
        <v>96</v>
      </c>
      <c r="B75" s="30" t="s">
        <v>136</v>
      </c>
      <c r="C75" s="30" t="s">
        <v>10</v>
      </c>
      <c r="D75" s="30" t="s">
        <v>137</v>
      </c>
      <c r="E75" s="30" t="s">
        <v>138</v>
      </c>
      <c r="F75" s="30">
        <v>83411</v>
      </c>
      <c r="G75" s="129">
        <v>1100</v>
      </c>
      <c r="H75" s="128">
        <f t="shared" si="20"/>
        <v>82311</v>
      </c>
      <c r="I75" s="129">
        <f t="shared" si="21"/>
        <v>14815.98</v>
      </c>
      <c r="J75" s="130">
        <f t="shared" si="22"/>
        <v>97.126980000000003</v>
      </c>
      <c r="K75" s="130">
        <f t="shared" si="23"/>
        <v>97224.106979999997</v>
      </c>
    </row>
    <row r="76" spans="1:11" x14ac:dyDescent="0.25">
      <c r="A76" s="29" t="s">
        <v>96</v>
      </c>
      <c r="B76" s="30" t="s">
        <v>43</v>
      </c>
      <c r="C76" s="30" t="s">
        <v>10</v>
      </c>
      <c r="D76" s="30" t="s">
        <v>25</v>
      </c>
      <c r="E76" s="30" t="s">
        <v>26</v>
      </c>
      <c r="F76" s="30">
        <v>91101</v>
      </c>
      <c r="G76" s="30">
        <v>1100</v>
      </c>
      <c r="H76" s="30">
        <f t="shared" si="20"/>
        <v>90001</v>
      </c>
      <c r="I76" s="30">
        <f t="shared" si="21"/>
        <v>16200.18</v>
      </c>
      <c r="J76" s="21">
        <f t="shared" si="22"/>
        <v>106.20117999999999</v>
      </c>
      <c r="K76" s="22">
        <f t="shared" si="23"/>
        <v>106307.38118</v>
      </c>
    </row>
    <row r="77" spans="1:11" x14ac:dyDescent="0.25">
      <c r="A77" s="29" t="s">
        <v>96</v>
      </c>
      <c r="B77" s="30" t="s">
        <v>43</v>
      </c>
      <c r="C77" s="30" t="s">
        <v>30</v>
      </c>
      <c r="D77" s="30" t="s">
        <v>41</v>
      </c>
      <c r="E77" s="30" t="s">
        <v>42</v>
      </c>
      <c r="F77" s="30">
        <v>90301</v>
      </c>
      <c r="G77" s="30">
        <v>1100</v>
      </c>
      <c r="H77" s="30">
        <f t="shared" si="20"/>
        <v>89201</v>
      </c>
      <c r="I77" s="30">
        <f t="shared" si="21"/>
        <v>16056.18</v>
      </c>
      <c r="J77" s="21">
        <f t="shared" si="22"/>
        <v>105.25717999999999</v>
      </c>
      <c r="K77" s="22">
        <f t="shared" si="23"/>
        <v>105362.43717999999</v>
      </c>
    </row>
    <row r="78" spans="1:11" x14ac:dyDescent="0.25">
      <c r="A78" s="29" t="s">
        <v>96</v>
      </c>
      <c r="B78" s="30" t="s">
        <v>27</v>
      </c>
      <c r="C78" s="30" t="s">
        <v>10</v>
      </c>
      <c r="D78" s="30" t="s">
        <v>28</v>
      </c>
      <c r="E78" s="30" t="s">
        <v>29</v>
      </c>
      <c r="F78" s="30">
        <v>89548</v>
      </c>
      <c r="G78" s="30">
        <v>1100</v>
      </c>
      <c r="H78" s="30">
        <f t="shared" si="20"/>
        <v>88448</v>
      </c>
      <c r="I78" s="30">
        <f t="shared" si="21"/>
        <v>15920.64</v>
      </c>
      <c r="J78" s="21">
        <f t="shared" si="22"/>
        <v>104.36864</v>
      </c>
      <c r="K78" s="22">
        <f t="shared" si="23"/>
        <v>104473.00864</v>
      </c>
    </row>
    <row r="79" spans="1:11" x14ac:dyDescent="0.25">
      <c r="A79" s="29" t="s">
        <v>96</v>
      </c>
      <c r="B79" s="30" t="s">
        <v>27</v>
      </c>
      <c r="C79" s="30" t="s">
        <v>30</v>
      </c>
      <c r="D79" s="30" t="s">
        <v>39</v>
      </c>
      <c r="E79" s="30" t="s">
        <v>40</v>
      </c>
      <c r="F79" s="30">
        <v>88748</v>
      </c>
      <c r="G79" s="30">
        <v>1100</v>
      </c>
      <c r="H79" s="30">
        <f t="shared" si="20"/>
        <v>87648</v>
      </c>
      <c r="I79" s="30">
        <f t="shared" si="21"/>
        <v>15776.64</v>
      </c>
      <c r="J79" s="21">
        <f t="shared" si="22"/>
        <v>103.42464</v>
      </c>
      <c r="K79" s="22">
        <f t="shared" si="23"/>
        <v>103528.06464</v>
      </c>
    </row>
    <row r="80" spans="1:11" x14ac:dyDescent="0.25">
      <c r="A80" s="29" t="s">
        <v>96</v>
      </c>
      <c r="B80" s="30"/>
      <c r="C80" s="30" t="s">
        <v>105</v>
      </c>
      <c r="D80" s="30" t="s">
        <v>119</v>
      </c>
      <c r="E80" s="30" t="s">
        <v>106</v>
      </c>
      <c r="F80" s="30">
        <v>82001</v>
      </c>
      <c r="G80" s="30">
        <v>0</v>
      </c>
      <c r="H80" s="30">
        <f t="shared" si="20"/>
        <v>82001</v>
      </c>
      <c r="I80" s="30">
        <f t="shared" si="21"/>
        <v>14760.18</v>
      </c>
      <c r="J80" s="21">
        <f t="shared" si="22"/>
        <v>96.761179999999996</v>
      </c>
      <c r="K80" s="22">
        <f t="shared" si="23"/>
        <v>96857.941179999994</v>
      </c>
    </row>
    <row r="81" spans="1:11" x14ac:dyDescent="0.25">
      <c r="A81" s="29" t="s">
        <v>96</v>
      </c>
      <c r="B81" s="30"/>
      <c r="C81" s="30" t="s">
        <v>107</v>
      </c>
      <c r="D81" s="30" t="s">
        <v>120</v>
      </c>
      <c r="E81" s="30" t="s">
        <v>108</v>
      </c>
      <c r="F81" s="30">
        <v>81201</v>
      </c>
      <c r="G81" s="30">
        <v>0</v>
      </c>
      <c r="H81" s="30">
        <f t="shared" si="20"/>
        <v>81201</v>
      </c>
      <c r="I81" s="30">
        <f t="shared" si="21"/>
        <v>14616.18</v>
      </c>
      <c r="J81" s="21">
        <f t="shared" si="22"/>
        <v>95.817179999999993</v>
      </c>
      <c r="K81" s="22">
        <f t="shared" si="23"/>
        <v>95912.997179999991</v>
      </c>
    </row>
    <row r="82" spans="1:11" x14ac:dyDescent="0.25">
      <c r="A82" s="29" t="s">
        <v>96</v>
      </c>
      <c r="B82" s="30"/>
      <c r="C82" s="30" t="s">
        <v>109</v>
      </c>
      <c r="D82" s="30" t="s">
        <v>121</v>
      </c>
      <c r="E82" s="30" t="s">
        <v>110</v>
      </c>
      <c r="F82" s="30">
        <v>82501</v>
      </c>
      <c r="G82" s="30">
        <v>0</v>
      </c>
      <c r="H82" s="30">
        <f t="shared" si="20"/>
        <v>82501</v>
      </c>
      <c r="I82" s="30">
        <f t="shared" si="21"/>
        <v>14850.18</v>
      </c>
      <c r="J82" s="21">
        <f t="shared" si="22"/>
        <v>97.351179999999999</v>
      </c>
      <c r="K82" s="22">
        <f t="shared" si="23"/>
        <v>97448.531179999991</v>
      </c>
    </row>
    <row r="83" spans="1:11" ht="15.75" thickBot="1" x14ac:dyDescent="0.3">
      <c r="A83" s="31" t="s">
        <v>96</v>
      </c>
      <c r="B83" s="32"/>
      <c r="C83" s="32" t="s">
        <v>111</v>
      </c>
      <c r="D83" s="32" t="s">
        <v>122</v>
      </c>
      <c r="E83" s="32" t="s">
        <v>112</v>
      </c>
      <c r="F83" s="32">
        <v>82501</v>
      </c>
      <c r="G83" s="32">
        <v>0</v>
      </c>
      <c r="H83" s="32">
        <f t="shared" si="20"/>
        <v>82501</v>
      </c>
      <c r="I83" s="32">
        <f t="shared" si="21"/>
        <v>14850.18</v>
      </c>
      <c r="J83" s="23">
        <f t="shared" si="22"/>
        <v>97.351179999999999</v>
      </c>
      <c r="K83" s="24">
        <f t="shared" si="23"/>
        <v>97448.531179999991</v>
      </c>
    </row>
    <row r="84" spans="1:11" s="53" customFormat="1" ht="60.75" thickBot="1" x14ac:dyDescent="0.3">
      <c r="A84" s="90" t="s">
        <v>54</v>
      </c>
      <c r="B84" s="107" t="s">
        <v>89</v>
      </c>
      <c r="C84" s="104" t="s">
        <v>90</v>
      </c>
      <c r="E84" s="209" t="s">
        <v>97</v>
      </c>
      <c r="F84" s="210"/>
      <c r="K84" s="7"/>
    </row>
    <row r="85" spans="1:11" s="53" customFormat="1" x14ac:dyDescent="0.25">
      <c r="A85" s="108" t="s">
        <v>55</v>
      </c>
      <c r="B85" s="86" t="s">
        <v>123</v>
      </c>
      <c r="C85" s="93">
        <v>200</v>
      </c>
      <c r="E85" s="83" t="s">
        <v>101</v>
      </c>
      <c r="F85" s="86">
        <v>1100</v>
      </c>
      <c r="K85" s="7"/>
    </row>
    <row r="86" spans="1:11" s="53" customFormat="1" ht="15.75" thickBot="1" x14ac:dyDescent="0.3">
      <c r="A86" s="105" t="s">
        <v>56</v>
      </c>
      <c r="B86" s="87" t="s">
        <v>124</v>
      </c>
      <c r="C86" s="95">
        <v>450</v>
      </c>
      <c r="E86" s="111" t="s">
        <v>103</v>
      </c>
      <c r="F86" s="88">
        <v>500</v>
      </c>
      <c r="K86" s="7"/>
    </row>
    <row r="87" spans="1:11" s="53" customFormat="1" ht="15.75" thickBot="1" x14ac:dyDescent="0.3">
      <c r="A87" s="105" t="s">
        <v>57</v>
      </c>
      <c r="B87" s="87" t="s">
        <v>125</v>
      </c>
      <c r="C87" s="95">
        <v>500</v>
      </c>
      <c r="E87" s="120" t="s">
        <v>135</v>
      </c>
      <c r="F87" s="121">
        <v>1600</v>
      </c>
      <c r="K87" s="7"/>
    </row>
    <row r="88" spans="1:11" s="53" customFormat="1" x14ac:dyDescent="0.25">
      <c r="A88" s="105" t="s">
        <v>58</v>
      </c>
      <c r="B88" s="87" t="s">
        <v>126</v>
      </c>
      <c r="C88" s="95">
        <v>550</v>
      </c>
      <c r="K88" s="7"/>
    </row>
    <row r="89" spans="1:11" s="53" customFormat="1" x14ac:dyDescent="0.25">
      <c r="A89" s="105" t="s">
        <v>59</v>
      </c>
      <c r="B89" s="87" t="s">
        <v>127</v>
      </c>
      <c r="C89" s="95">
        <v>650</v>
      </c>
      <c r="K89" s="7"/>
    </row>
    <row r="90" spans="1:11" s="53" customFormat="1" x14ac:dyDescent="0.25">
      <c r="A90" s="105" t="s">
        <v>61</v>
      </c>
      <c r="B90" s="87" t="s">
        <v>128</v>
      </c>
      <c r="C90" s="95">
        <v>750</v>
      </c>
      <c r="G90" s="53" t="s">
        <v>60</v>
      </c>
      <c r="K90" s="7"/>
    </row>
    <row r="91" spans="1:11" s="53" customFormat="1" x14ac:dyDescent="0.25">
      <c r="A91" s="105" t="s">
        <v>62</v>
      </c>
      <c r="B91" s="87" t="s">
        <v>129</v>
      </c>
      <c r="C91" s="95">
        <v>850</v>
      </c>
      <c r="K91" s="7"/>
    </row>
    <row r="92" spans="1:11" s="53" customFormat="1" x14ac:dyDescent="0.25">
      <c r="A92" s="105" t="s">
        <v>63</v>
      </c>
      <c r="B92" s="87" t="s">
        <v>130</v>
      </c>
      <c r="C92" s="95">
        <v>950</v>
      </c>
      <c r="K92" s="7"/>
    </row>
    <row r="93" spans="1:11" s="53" customFormat="1" x14ac:dyDescent="0.25">
      <c r="A93" s="105" t="s">
        <v>64</v>
      </c>
      <c r="B93" s="87" t="s">
        <v>131</v>
      </c>
      <c r="C93" s="95">
        <v>1000</v>
      </c>
      <c r="K93" s="7"/>
    </row>
    <row r="94" spans="1:11" s="53" customFormat="1" x14ac:dyDescent="0.25">
      <c r="A94" s="105" t="s">
        <v>65</v>
      </c>
      <c r="B94" s="87" t="s">
        <v>132</v>
      </c>
      <c r="C94" s="95">
        <v>1050</v>
      </c>
      <c r="K94" s="7"/>
    </row>
    <row r="95" spans="1:11" s="53" customFormat="1" x14ac:dyDescent="0.25">
      <c r="A95" s="105" t="s">
        <v>66</v>
      </c>
      <c r="B95" s="87" t="s">
        <v>133</v>
      </c>
      <c r="C95" s="95">
        <v>1100</v>
      </c>
      <c r="K95" s="7"/>
    </row>
    <row r="96" spans="1:11" s="53" customFormat="1" ht="15.75" thickBot="1" x14ac:dyDescent="0.3">
      <c r="A96" s="106" t="s">
        <v>118</v>
      </c>
      <c r="B96" s="88" t="s">
        <v>134</v>
      </c>
      <c r="C96" s="96">
        <v>1200</v>
      </c>
      <c r="K96" s="7"/>
    </row>
    <row r="97" spans="1:11" s="53" customFormat="1" ht="33.75" customHeight="1" x14ac:dyDescent="0.25">
      <c r="A97" s="204" t="s">
        <v>67</v>
      </c>
      <c r="B97" s="205"/>
      <c r="C97" s="205"/>
      <c r="D97" s="205"/>
      <c r="E97" s="205"/>
      <c r="F97" s="205"/>
      <c r="G97" s="205"/>
      <c r="H97" s="205"/>
      <c r="I97" s="205"/>
      <c r="K97" s="7"/>
    </row>
    <row r="98" spans="1:11" s="53" customFormat="1" x14ac:dyDescent="0.25">
      <c r="A98" s="43" t="s">
        <v>86</v>
      </c>
      <c r="B98" s="8"/>
      <c r="C98" s="8"/>
      <c r="D98" s="8"/>
      <c r="E98" s="12"/>
      <c r="F98" s="12"/>
      <c r="G98" s="12"/>
      <c r="H98" s="12"/>
      <c r="I98" s="12"/>
      <c r="J98" s="8"/>
      <c r="K98" s="9"/>
    </row>
    <row r="99" spans="1:11" s="53" customFormat="1" x14ac:dyDescent="0.25">
      <c r="A99" s="43" t="s">
        <v>87</v>
      </c>
      <c r="B99" s="8"/>
      <c r="C99" s="8"/>
      <c r="D99" s="8"/>
      <c r="E99" s="12"/>
      <c r="F99" s="12"/>
      <c r="G99" s="12"/>
      <c r="H99" s="12"/>
      <c r="I99" s="12"/>
      <c r="J99" s="8"/>
      <c r="K99" s="9"/>
    </row>
    <row r="100" spans="1:11" s="53" customFormat="1" x14ac:dyDescent="0.25">
      <c r="A100" s="43" t="s">
        <v>68</v>
      </c>
      <c r="B100" s="8"/>
      <c r="C100" s="8"/>
      <c r="D100" s="8"/>
      <c r="E100" s="12"/>
      <c r="F100" s="12"/>
      <c r="G100" s="12"/>
      <c r="H100" s="12"/>
      <c r="I100" s="12"/>
      <c r="J100" s="8"/>
      <c r="K100" s="9"/>
    </row>
    <row r="101" spans="1:11" s="53" customFormat="1" ht="15" customHeight="1" x14ac:dyDescent="0.25">
      <c r="A101" s="206" t="s">
        <v>91</v>
      </c>
      <c r="B101" s="207"/>
      <c r="C101" s="207"/>
      <c r="D101" s="207"/>
      <c r="E101" s="207"/>
      <c r="F101" s="207"/>
      <c r="G101" s="207"/>
      <c r="H101" s="207"/>
      <c r="I101" s="207"/>
      <c r="J101" s="207"/>
      <c r="K101" s="208"/>
    </row>
    <row r="102" spans="1:11" s="53" customFormat="1" ht="76.5" customHeight="1" x14ac:dyDescent="0.25">
      <c r="A102" s="206" t="s">
        <v>88</v>
      </c>
      <c r="B102" s="207"/>
      <c r="C102" s="207"/>
      <c r="D102" s="207"/>
      <c r="E102" s="207"/>
      <c r="F102" s="207"/>
      <c r="G102" s="207"/>
      <c r="H102" s="207"/>
      <c r="I102" s="207"/>
      <c r="J102" s="207"/>
      <c r="K102" s="208"/>
    </row>
    <row r="103" spans="1:11" s="53" customFormat="1" x14ac:dyDescent="0.25">
      <c r="A103" s="43" t="s">
        <v>69</v>
      </c>
      <c r="B103" s="8"/>
      <c r="C103" s="8"/>
      <c r="D103" s="8"/>
      <c r="E103" s="8"/>
      <c r="F103" s="12"/>
      <c r="G103" s="12"/>
      <c r="H103" s="8"/>
      <c r="I103" s="12"/>
      <c r="J103" s="8"/>
      <c r="K103" s="9"/>
    </row>
    <row r="104" spans="1:11" s="53" customFormat="1" x14ac:dyDescent="0.25">
      <c r="A104" s="43" t="s">
        <v>70</v>
      </c>
      <c r="B104" s="8"/>
      <c r="C104" s="8"/>
      <c r="D104" s="8"/>
      <c r="E104" s="8"/>
      <c r="F104" s="12"/>
      <c r="G104" s="12"/>
      <c r="H104" s="12"/>
      <c r="I104" s="8"/>
      <c r="J104" s="8"/>
      <c r="K104" s="9"/>
    </row>
    <row r="105" spans="1:11" s="53" customFormat="1" x14ac:dyDescent="0.25">
      <c r="A105" s="43" t="s">
        <v>71</v>
      </c>
      <c r="B105" s="8"/>
      <c r="C105" s="8"/>
      <c r="D105" s="8"/>
      <c r="E105" s="8"/>
      <c r="F105" s="12"/>
      <c r="G105" s="12"/>
      <c r="H105" s="12"/>
      <c r="I105" s="8"/>
      <c r="J105" s="8"/>
      <c r="K105" s="9"/>
    </row>
    <row r="106" spans="1:11" s="53" customFormat="1" x14ac:dyDescent="0.25">
      <c r="A106" s="43" t="s">
        <v>72</v>
      </c>
      <c r="B106" s="8"/>
      <c r="C106" s="8"/>
      <c r="D106" s="8"/>
      <c r="E106" s="8"/>
      <c r="F106" s="12"/>
      <c r="G106" s="12"/>
      <c r="H106" s="12"/>
      <c r="I106" s="8"/>
      <c r="J106" s="8"/>
      <c r="K106" s="9"/>
    </row>
    <row r="107" spans="1:11" x14ac:dyDescent="0.25">
      <c r="A107" s="43" t="s">
        <v>71</v>
      </c>
      <c r="B107" s="8"/>
      <c r="C107" s="8"/>
      <c r="D107" s="8"/>
      <c r="E107" s="8"/>
      <c r="F107" s="12"/>
      <c r="G107" s="12"/>
      <c r="H107" s="12"/>
      <c r="I107" s="8"/>
      <c r="J107" s="8"/>
      <c r="K107" s="9"/>
    </row>
    <row r="108" spans="1:11" x14ac:dyDescent="0.25">
      <c r="A108" s="43" t="s">
        <v>72</v>
      </c>
      <c r="B108" s="8"/>
      <c r="C108" s="8"/>
      <c r="D108" s="8"/>
      <c r="E108" s="8"/>
      <c r="F108" s="12"/>
      <c r="G108" s="12"/>
      <c r="H108" s="12"/>
      <c r="I108" s="8"/>
      <c r="J108" s="8"/>
      <c r="K108" s="9"/>
    </row>
    <row r="109" spans="1:11" ht="15.75" thickBot="1" x14ac:dyDescent="0.3">
      <c r="A109" s="44" t="s">
        <v>73</v>
      </c>
      <c r="B109" s="16"/>
      <c r="C109" s="16"/>
      <c r="D109" s="16"/>
      <c r="E109" s="17"/>
      <c r="F109" s="17"/>
      <c r="G109" s="17"/>
      <c r="H109" s="17"/>
      <c r="I109" s="16"/>
      <c r="J109" s="16"/>
      <c r="K109" s="19"/>
    </row>
    <row r="110" spans="1:11" s="3" customFormat="1" x14ac:dyDescent="0.25">
      <c r="A110" s="6"/>
      <c r="B110" s="6"/>
      <c r="C110" s="6"/>
      <c r="D110" s="6"/>
      <c r="E110" s="6"/>
      <c r="F110" s="6"/>
      <c r="G110" s="6"/>
      <c r="H110" s="6"/>
      <c r="I110" s="6"/>
      <c r="J110" s="6"/>
      <c r="K110" s="6"/>
    </row>
    <row r="111" spans="1:11" s="3" customFormat="1" x14ac:dyDescent="0.25">
      <c r="A111" s="6"/>
      <c r="B111" s="6"/>
      <c r="C111" s="6"/>
      <c r="D111" s="6"/>
      <c r="E111" s="6"/>
      <c r="F111" s="6"/>
      <c r="G111" s="6"/>
      <c r="H111" s="6"/>
      <c r="I111" s="6"/>
      <c r="J111" s="6"/>
      <c r="K111" s="6"/>
    </row>
    <row r="112" spans="1:11" s="3" customFormat="1" x14ac:dyDescent="0.25">
      <c r="A112" s="6"/>
      <c r="B112" s="6"/>
      <c r="C112" s="6"/>
      <c r="D112" s="6"/>
      <c r="E112" s="6"/>
      <c r="F112" s="6"/>
      <c r="G112" s="6"/>
      <c r="H112" s="6"/>
      <c r="I112" s="6"/>
      <c r="J112" s="6"/>
      <c r="K112" s="6"/>
    </row>
    <row r="113" spans="1:11" s="3" customFormat="1" x14ac:dyDescent="0.25">
      <c r="A113" s="6"/>
      <c r="B113" s="6"/>
      <c r="C113" s="6"/>
      <c r="D113" s="6"/>
      <c r="E113" s="6"/>
      <c r="F113" s="6"/>
      <c r="G113" s="6"/>
      <c r="H113" s="6"/>
      <c r="I113" s="6"/>
      <c r="J113" s="6"/>
      <c r="K113" s="6"/>
    </row>
    <row r="114" spans="1:11" s="3" customFormat="1" x14ac:dyDescent="0.25">
      <c r="A114" s="6"/>
      <c r="B114" s="6"/>
      <c r="C114" s="6"/>
      <c r="D114" s="6"/>
      <c r="E114" s="6"/>
      <c r="F114" s="6"/>
      <c r="G114" s="6"/>
      <c r="H114" s="6"/>
      <c r="I114" s="6"/>
      <c r="J114" s="6"/>
      <c r="K114" s="6"/>
    </row>
    <row r="115" spans="1:11" s="3" customFormat="1" x14ac:dyDescent="0.25">
      <c r="A115" s="6"/>
      <c r="B115" s="6"/>
      <c r="C115" s="6"/>
      <c r="D115" s="6"/>
      <c r="E115" s="6"/>
      <c r="F115" s="6"/>
      <c r="G115" s="6"/>
      <c r="H115" s="6"/>
      <c r="I115" s="6"/>
      <c r="J115" s="6"/>
      <c r="K115" s="6"/>
    </row>
    <row r="116" spans="1:11" s="3" customFormat="1" x14ac:dyDescent="0.25">
      <c r="A116" s="6"/>
      <c r="B116" s="6"/>
      <c r="C116" s="6"/>
      <c r="D116" s="6"/>
      <c r="E116" s="6"/>
      <c r="F116" s="6"/>
      <c r="G116" s="6"/>
      <c r="H116" s="6"/>
      <c r="I116" s="6"/>
      <c r="J116" s="6"/>
      <c r="K116" s="6"/>
    </row>
    <row r="117" spans="1:11" s="3" customFormat="1" x14ac:dyDescent="0.25">
      <c r="A117" s="6"/>
      <c r="B117" s="6"/>
      <c r="C117" s="6"/>
      <c r="D117" s="6"/>
      <c r="E117" s="6"/>
      <c r="F117" s="6"/>
      <c r="G117" s="6"/>
      <c r="H117" s="6"/>
      <c r="I117" s="6"/>
      <c r="J117" s="6"/>
      <c r="K117" s="6"/>
    </row>
    <row r="118" spans="1:11" s="3" customFormat="1" x14ac:dyDescent="0.25">
      <c r="A118" s="6"/>
      <c r="B118" s="6"/>
      <c r="C118" s="6"/>
      <c r="D118" s="6"/>
      <c r="E118" s="6"/>
      <c r="F118" s="6"/>
      <c r="G118" s="6"/>
      <c r="H118" s="6"/>
      <c r="I118" s="6"/>
      <c r="J118" s="6"/>
      <c r="K118" s="6"/>
    </row>
    <row r="119" spans="1:11" s="3" customFormat="1" x14ac:dyDescent="0.25">
      <c r="A119" s="6"/>
      <c r="B119" s="6"/>
      <c r="C119" s="6"/>
      <c r="D119" s="6"/>
      <c r="E119" s="6"/>
      <c r="F119" s="6"/>
      <c r="G119" s="6"/>
      <c r="H119" s="6"/>
      <c r="I119" s="6"/>
      <c r="J119" s="6"/>
      <c r="K119" s="6"/>
    </row>
    <row r="120" spans="1:11" s="3" customFormat="1" x14ac:dyDescent="0.25">
      <c r="A120" s="6"/>
      <c r="B120" s="6"/>
      <c r="C120" s="6"/>
      <c r="D120" s="6"/>
      <c r="E120" s="6"/>
      <c r="F120" s="6"/>
      <c r="G120" s="6"/>
      <c r="H120" s="6"/>
      <c r="I120" s="6"/>
      <c r="J120" s="6"/>
      <c r="K120" s="6"/>
    </row>
    <row r="121" spans="1:11" s="3" customFormat="1" x14ac:dyDescent="0.25">
      <c r="A121" s="6"/>
      <c r="B121" s="6"/>
      <c r="C121" s="6"/>
      <c r="D121" s="6"/>
      <c r="E121" s="6"/>
      <c r="F121" s="6"/>
      <c r="G121" s="6"/>
      <c r="H121" s="6"/>
      <c r="I121" s="6"/>
      <c r="J121" s="6"/>
      <c r="K121" s="6"/>
    </row>
    <row r="122" spans="1:11" s="3" customFormat="1" x14ac:dyDescent="0.25">
      <c r="A122" s="6"/>
      <c r="B122" s="6"/>
      <c r="C122" s="6"/>
      <c r="D122" s="6"/>
      <c r="E122" s="6"/>
      <c r="F122" s="6"/>
      <c r="G122" s="6"/>
      <c r="H122" s="6"/>
      <c r="I122" s="6"/>
      <c r="J122" s="6"/>
      <c r="K122" s="6"/>
    </row>
    <row r="123" spans="1:11" s="3" customFormat="1" x14ac:dyDescent="0.25">
      <c r="A123" s="6"/>
      <c r="B123" s="6"/>
      <c r="C123" s="6"/>
      <c r="D123" s="6"/>
      <c r="E123" s="6"/>
      <c r="F123" s="6"/>
      <c r="G123" s="6"/>
      <c r="H123" s="6"/>
      <c r="I123" s="6"/>
      <c r="J123" s="6"/>
      <c r="K123" s="6"/>
    </row>
    <row r="124" spans="1:11" s="3" customFormat="1" x14ac:dyDescent="0.25">
      <c r="A124" s="6"/>
      <c r="B124" s="6"/>
      <c r="C124" s="6"/>
      <c r="D124" s="6"/>
      <c r="E124" s="6"/>
      <c r="F124" s="6"/>
      <c r="G124" s="6"/>
      <c r="H124" s="6"/>
      <c r="I124" s="6"/>
      <c r="J124" s="6"/>
      <c r="K124" s="6"/>
    </row>
  </sheetData>
  <autoFilter ref="A7:K109">
    <filterColumn colId="3" showButton="0"/>
  </autoFilter>
  <mergeCells count="11">
    <mergeCell ref="A102:K102"/>
    <mergeCell ref="A1:I1"/>
    <mergeCell ref="A2:I2"/>
    <mergeCell ref="A3:I3"/>
    <mergeCell ref="A4:I4"/>
    <mergeCell ref="A5:I5"/>
    <mergeCell ref="A101:K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A24" zoomScaleNormal="100" workbookViewId="0">
      <selection activeCell="P33" sqref="P33"/>
    </sheetView>
  </sheetViews>
  <sheetFormatPr defaultColWidth="9.140625" defaultRowHeight="15" x14ac:dyDescent="0.25"/>
  <cols>
    <col min="1" max="1" width="14.85546875" style="41" customWidth="1"/>
    <col min="2" max="2" width="19" style="41" customWidth="1"/>
    <col min="3" max="3" width="14.140625" style="41" customWidth="1"/>
    <col min="4" max="4" width="15.7109375" style="41" bestFit="1" customWidth="1"/>
    <col min="5" max="5" width="17.5703125" style="41" customWidth="1"/>
    <col min="6" max="6" width="13.42578125" style="6" customWidth="1"/>
    <col min="7" max="7" width="6.85546875" style="6" customWidth="1"/>
    <col min="8" max="8" width="9.7109375" style="6" bestFit="1" customWidth="1"/>
    <col min="9" max="9" width="9" style="6" bestFit="1" customWidth="1"/>
    <col min="10" max="10" width="12" style="6" customWidth="1"/>
    <col min="11" max="11" width="15.140625" style="6" customWidth="1"/>
    <col min="12" max="16384" width="9.140625" style="3"/>
  </cols>
  <sheetData>
    <row r="1" spans="1:11" s="1" customFormat="1" ht="18" customHeight="1" x14ac:dyDescent="0.25">
      <c r="A1" s="234"/>
      <c r="B1" s="235"/>
      <c r="C1" s="235"/>
      <c r="D1" s="235"/>
      <c r="E1" s="235"/>
      <c r="F1" s="235"/>
      <c r="G1" s="235"/>
      <c r="H1" s="235"/>
      <c r="I1" s="235"/>
      <c r="J1" s="186"/>
      <c r="K1" s="36"/>
    </row>
    <row r="2" spans="1:11" s="1" customFormat="1" ht="18" customHeight="1" x14ac:dyDescent="0.25">
      <c r="A2" s="197"/>
      <c r="B2" s="198"/>
      <c r="C2" s="198"/>
      <c r="D2" s="198"/>
      <c r="E2" s="198"/>
      <c r="F2" s="198"/>
      <c r="G2" s="198"/>
      <c r="H2" s="198"/>
      <c r="I2" s="198"/>
      <c r="J2" s="187"/>
      <c r="K2" s="37"/>
    </row>
    <row r="3" spans="1:11" s="1" customFormat="1" ht="18" customHeight="1" x14ac:dyDescent="0.25">
      <c r="A3" s="197"/>
      <c r="B3" s="198"/>
      <c r="C3" s="198"/>
      <c r="D3" s="198"/>
      <c r="E3" s="198"/>
      <c r="F3" s="198"/>
      <c r="G3" s="198"/>
      <c r="H3" s="198"/>
      <c r="I3" s="198"/>
      <c r="J3" s="187"/>
      <c r="K3" s="37"/>
    </row>
    <row r="4" spans="1:11" s="1" customFormat="1" ht="18" customHeight="1" x14ac:dyDescent="0.25">
      <c r="A4" s="197" t="s">
        <v>0</v>
      </c>
      <c r="B4" s="198"/>
      <c r="C4" s="198"/>
      <c r="D4" s="198"/>
      <c r="E4" s="198"/>
      <c r="F4" s="198"/>
      <c r="G4" s="198"/>
      <c r="H4" s="198"/>
      <c r="I4" s="198"/>
      <c r="J4" s="187"/>
      <c r="K4" s="37"/>
    </row>
    <row r="5" spans="1:11" s="1" customFormat="1" ht="18" customHeight="1" x14ac:dyDescent="0.25">
      <c r="A5" s="197" t="s">
        <v>74</v>
      </c>
      <c r="B5" s="198"/>
      <c r="C5" s="198"/>
      <c r="D5" s="198"/>
      <c r="E5" s="198"/>
      <c r="F5" s="198"/>
      <c r="G5" s="198"/>
      <c r="H5" s="198"/>
      <c r="I5" s="198"/>
      <c r="J5" s="187"/>
      <c r="K5" s="37"/>
    </row>
    <row r="6" spans="1:11" s="20" customFormat="1" ht="18" customHeight="1" thickBot="1" x14ac:dyDescent="0.3">
      <c r="A6" s="199" t="s">
        <v>139</v>
      </c>
      <c r="B6" s="200"/>
      <c r="C6" s="200"/>
      <c r="D6" s="200"/>
      <c r="E6" s="200"/>
      <c r="F6" s="200"/>
      <c r="G6" s="200"/>
      <c r="H6" s="200"/>
      <c r="I6" s="200"/>
      <c r="J6" s="188"/>
      <c r="K6" s="49"/>
    </row>
    <row r="7" spans="1:11" s="2" customFormat="1" ht="45" customHeight="1" thickBot="1" x14ac:dyDescent="0.3">
      <c r="A7" s="98" t="s">
        <v>1</v>
      </c>
      <c r="B7" s="189" t="s">
        <v>3</v>
      </c>
      <c r="C7" s="189"/>
      <c r="D7" s="211" t="s">
        <v>2</v>
      </c>
      <c r="E7" s="211"/>
      <c r="F7" s="56" t="s">
        <v>4</v>
      </c>
      <c r="G7" s="57" t="s">
        <v>5</v>
      </c>
      <c r="H7" s="56" t="s">
        <v>6</v>
      </c>
      <c r="I7" s="56" t="s">
        <v>7</v>
      </c>
      <c r="J7" s="58" t="s">
        <v>8</v>
      </c>
      <c r="K7" s="59" t="s">
        <v>9</v>
      </c>
    </row>
    <row r="8" spans="1:11" x14ac:dyDescent="0.25">
      <c r="A8" s="66" t="s">
        <v>14</v>
      </c>
      <c r="B8" s="70" t="s">
        <v>11</v>
      </c>
      <c r="C8" s="73" t="s">
        <v>10</v>
      </c>
      <c r="D8" s="70" t="s">
        <v>12</v>
      </c>
      <c r="E8" s="73" t="s">
        <v>13</v>
      </c>
      <c r="F8" s="70">
        <v>87599</v>
      </c>
      <c r="G8" s="73">
        <v>1100</v>
      </c>
      <c r="H8" s="70">
        <f t="shared" ref="H8:H64" si="0">F8-G8</f>
        <v>86499</v>
      </c>
      <c r="I8" s="73">
        <f t="shared" ref="I8:I64" si="1">H8*18%</f>
        <v>15569.82</v>
      </c>
      <c r="J8" s="80">
        <f t="shared" ref="J8:J64" si="2">(H8+I8)*0.1%</f>
        <v>102.06882</v>
      </c>
      <c r="K8" s="80">
        <f t="shared" ref="K8:K64" si="3">+H8+I8+J8</f>
        <v>102170.88882000001</v>
      </c>
    </row>
    <row r="9" spans="1:11" x14ac:dyDescent="0.25">
      <c r="A9" s="67" t="s">
        <v>14</v>
      </c>
      <c r="B9" s="71" t="s">
        <v>11</v>
      </c>
      <c r="C9" s="74" t="s">
        <v>30</v>
      </c>
      <c r="D9" s="71" t="s">
        <v>31</v>
      </c>
      <c r="E9" s="74" t="s">
        <v>32</v>
      </c>
      <c r="F9" s="71">
        <v>86799</v>
      </c>
      <c r="G9" s="74">
        <v>1100</v>
      </c>
      <c r="H9" s="71">
        <f t="shared" si="0"/>
        <v>85699</v>
      </c>
      <c r="I9" s="74">
        <f t="shared" si="1"/>
        <v>15425.82</v>
      </c>
      <c r="J9" s="81">
        <f t="shared" si="2"/>
        <v>101.12482000000001</v>
      </c>
      <c r="K9" s="81">
        <f t="shared" si="3"/>
        <v>101225.94482</v>
      </c>
    </row>
    <row r="10" spans="1:11" x14ac:dyDescent="0.25">
      <c r="A10" s="67" t="s">
        <v>14</v>
      </c>
      <c r="B10" s="71" t="s">
        <v>11</v>
      </c>
      <c r="C10" s="74" t="s">
        <v>10</v>
      </c>
      <c r="D10" s="71" t="s">
        <v>15</v>
      </c>
      <c r="E10" s="74" t="s">
        <v>16</v>
      </c>
      <c r="F10" s="71">
        <v>86799</v>
      </c>
      <c r="G10" s="74">
        <v>1100</v>
      </c>
      <c r="H10" s="71">
        <f t="shared" si="0"/>
        <v>85699</v>
      </c>
      <c r="I10" s="74">
        <f t="shared" si="1"/>
        <v>15425.82</v>
      </c>
      <c r="J10" s="81">
        <f t="shared" si="2"/>
        <v>101.12482000000001</v>
      </c>
      <c r="K10" s="81">
        <f t="shared" si="3"/>
        <v>101225.94482</v>
      </c>
    </row>
    <row r="11" spans="1:11" ht="15.75" thickBot="1" x14ac:dyDescent="0.3">
      <c r="A11" s="68" t="s">
        <v>14</v>
      </c>
      <c r="B11" s="72" t="s">
        <v>11</v>
      </c>
      <c r="C11" s="75" t="s">
        <v>30</v>
      </c>
      <c r="D11" s="72" t="s">
        <v>33</v>
      </c>
      <c r="E11" s="75" t="s">
        <v>34</v>
      </c>
      <c r="F11" s="72">
        <v>85999</v>
      </c>
      <c r="G11" s="75">
        <v>1100</v>
      </c>
      <c r="H11" s="72">
        <f t="shared" si="0"/>
        <v>84899</v>
      </c>
      <c r="I11" s="75">
        <f t="shared" si="1"/>
        <v>15281.82</v>
      </c>
      <c r="J11" s="82">
        <f t="shared" si="2"/>
        <v>100.18082000000001</v>
      </c>
      <c r="K11" s="82">
        <f t="shared" si="3"/>
        <v>100281.00082</v>
      </c>
    </row>
    <row r="12" spans="1:11" x14ac:dyDescent="0.25">
      <c r="A12" s="66" t="s">
        <v>14</v>
      </c>
      <c r="B12" s="70" t="s">
        <v>17</v>
      </c>
      <c r="C12" s="73" t="s">
        <v>10</v>
      </c>
      <c r="D12" s="70" t="s">
        <v>18</v>
      </c>
      <c r="E12" s="73" t="s">
        <v>19</v>
      </c>
      <c r="F12" s="70">
        <v>86409</v>
      </c>
      <c r="G12" s="73">
        <v>1100</v>
      </c>
      <c r="H12" s="70">
        <f t="shared" si="0"/>
        <v>85309</v>
      </c>
      <c r="I12" s="73">
        <f t="shared" si="1"/>
        <v>15355.619999999999</v>
      </c>
      <c r="J12" s="80">
        <f t="shared" si="2"/>
        <v>100.66462</v>
      </c>
      <c r="K12" s="80">
        <f t="shared" si="3"/>
        <v>100765.28461999999</v>
      </c>
    </row>
    <row r="13" spans="1:11" x14ac:dyDescent="0.25">
      <c r="A13" s="67" t="s">
        <v>14</v>
      </c>
      <c r="B13" s="71" t="s">
        <v>17</v>
      </c>
      <c r="C13" s="74" t="s">
        <v>30</v>
      </c>
      <c r="D13" s="71" t="s">
        <v>35</v>
      </c>
      <c r="E13" s="74" t="s">
        <v>36</v>
      </c>
      <c r="F13" s="71">
        <v>85609</v>
      </c>
      <c r="G13" s="74">
        <v>1100</v>
      </c>
      <c r="H13" s="71">
        <f t="shared" si="0"/>
        <v>84509</v>
      </c>
      <c r="I13" s="74">
        <f t="shared" si="1"/>
        <v>15211.619999999999</v>
      </c>
      <c r="J13" s="81">
        <f t="shared" si="2"/>
        <v>99.720619999999997</v>
      </c>
      <c r="K13" s="81">
        <f t="shared" si="3"/>
        <v>99820.340619999988</v>
      </c>
    </row>
    <row r="14" spans="1:11" x14ac:dyDescent="0.25">
      <c r="A14" s="67" t="s">
        <v>14</v>
      </c>
      <c r="B14" s="71" t="s">
        <v>17</v>
      </c>
      <c r="C14" s="74" t="s">
        <v>10</v>
      </c>
      <c r="D14" s="71" t="s">
        <v>20</v>
      </c>
      <c r="E14" s="74" t="s">
        <v>21</v>
      </c>
      <c r="F14" s="71">
        <v>88919</v>
      </c>
      <c r="G14" s="74">
        <v>1100</v>
      </c>
      <c r="H14" s="71">
        <f t="shared" si="0"/>
        <v>87819</v>
      </c>
      <c r="I14" s="74">
        <f t="shared" si="1"/>
        <v>15807.42</v>
      </c>
      <c r="J14" s="81">
        <f t="shared" si="2"/>
        <v>103.62642</v>
      </c>
      <c r="K14" s="81">
        <f t="shared" si="3"/>
        <v>103730.04642</v>
      </c>
    </row>
    <row r="15" spans="1:11" ht="15.75" thickBot="1" x14ac:dyDescent="0.3">
      <c r="A15" s="68" t="s">
        <v>14</v>
      </c>
      <c r="B15" s="72" t="s">
        <v>17</v>
      </c>
      <c r="C15" s="75" t="s">
        <v>113</v>
      </c>
      <c r="D15" s="72" t="s">
        <v>114</v>
      </c>
      <c r="E15" s="75" t="s">
        <v>115</v>
      </c>
      <c r="F15" s="72">
        <v>88119</v>
      </c>
      <c r="G15" s="75">
        <v>1100</v>
      </c>
      <c r="H15" s="72">
        <f t="shared" si="0"/>
        <v>87019</v>
      </c>
      <c r="I15" s="75">
        <f t="shared" si="1"/>
        <v>15663.42</v>
      </c>
      <c r="J15" s="82">
        <f t="shared" si="2"/>
        <v>102.68241999999999</v>
      </c>
      <c r="K15" s="82">
        <f t="shared" si="3"/>
        <v>102785.10242</v>
      </c>
    </row>
    <row r="16" spans="1:11" x14ac:dyDescent="0.25">
      <c r="A16" s="66" t="s">
        <v>14</v>
      </c>
      <c r="B16" s="70" t="s">
        <v>22</v>
      </c>
      <c r="C16" s="73" t="s">
        <v>10</v>
      </c>
      <c r="D16" s="70" t="s">
        <v>23</v>
      </c>
      <c r="E16" s="73" t="s">
        <v>24</v>
      </c>
      <c r="F16" s="70">
        <v>88455</v>
      </c>
      <c r="G16" s="73">
        <v>1100</v>
      </c>
      <c r="H16" s="70">
        <f t="shared" si="0"/>
        <v>87355</v>
      </c>
      <c r="I16" s="73">
        <f t="shared" si="1"/>
        <v>15723.9</v>
      </c>
      <c r="J16" s="80">
        <f t="shared" si="2"/>
        <v>103.07889999999999</v>
      </c>
      <c r="K16" s="80">
        <f t="shared" si="3"/>
        <v>103181.97889999999</v>
      </c>
    </row>
    <row r="17" spans="1:11" x14ac:dyDescent="0.25">
      <c r="A17" s="127" t="s">
        <v>14</v>
      </c>
      <c r="B17" s="128" t="s">
        <v>22</v>
      </c>
      <c r="C17" s="129" t="s">
        <v>30</v>
      </c>
      <c r="D17" s="128" t="s">
        <v>37</v>
      </c>
      <c r="E17" s="129" t="s">
        <v>38</v>
      </c>
      <c r="F17" s="128">
        <v>87655</v>
      </c>
      <c r="G17" s="129">
        <v>1100</v>
      </c>
      <c r="H17" s="128">
        <f t="shared" si="0"/>
        <v>86555</v>
      </c>
      <c r="I17" s="129">
        <f t="shared" si="1"/>
        <v>15579.9</v>
      </c>
      <c r="J17" s="130">
        <f t="shared" si="2"/>
        <v>102.1349</v>
      </c>
      <c r="K17" s="130">
        <f t="shared" si="3"/>
        <v>102237.0349</v>
      </c>
    </row>
    <row r="18" spans="1:11" x14ac:dyDescent="0.25">
      <c r="A18" s="30" t="s">
        <v>14</v>
      </c>
      <c r="B18" s="30" t="s">
        <v>136</v>
      </c>
      <c r="C18" s="30" t="s">
        <v>10</v>
      </c>
      <c r="D18" s="30" t="s">
        <v>137</v>
      </c>
      <c r="E18" s="30" t="s">
        <v>138</v>
      </c>
      <c r="F18" s="30">
        <v>84999</v>
      </c>
      <c r="G18" s="129">
        <v>1100</v>
      </c>
      <c r="H18" s="128">
        <f t="shared" si="0"/>
        <v>83899</v>
      </c>
      <c r="I18" s="129">
        <f t="shared" si="1"/>
        <v>15101.82</v>
      </c>
      <c r="J18" s="130">
        <f t="shared" si="2"/>
        <v>99.000820000000004</v>
      </c>
      <c r="K18" s="130">
        <f t="shared" si="3"/>
        <v>99099.820820000008</v>
      </c>
    </row>
    <row r="19" spans="1:11" x14ac:dyDescent="0.25">
      <c r="A19" s="131" t="s">
        <v>14</v>
      </c>
      <c r="B19" s="132" t="s">
        <v>43</v>
      </c>
      <c r="C19" s="133" t="s">
        <v>10</v>
      </c>
      <c r="D19" s="132" t="s">
        <v>25</v>
      </c>
      <c r="E19" s="133" t="s">
        <v>26</v>
      </c>
      <c r="F19" s="132">
        <v>90313</v>
      </c>
      <c r="G19" s="133">
        <v>1100</v>
      </c>
      <c r="H19" s="132">
        <f t="shared" si="0"/>
        <v>89213</v>
      </c>
      <c r="I19" s="133">
        <f t="shared" si="1"/>
        <v>16058.34</v>
      </c>
      <c r="J19" s="134">
        <f t="shared" si="2"/>
        <v>105.27134</v>
      </c>
      <c r="K19" s="134">
        <f t="shared" si="3"/>
        <v>105376.61134</v>
      </c>
    </row>
    <row r="20" spans="1:11" ht="15.75" thickBot="1" x14ac:dyDescent="0.3">
      <c r="A20" s="68" t="s">
        <v>14</v>
      </c>
      <c r="B20" s="72" t="s">
        <v>43</v>
      </c>
      <c r="C20" s="75" t="s">
        <v>30</v>
      </c>
      <c r="D20" s="72" t="s">
        <v>41</v>
      </c>
      <c r="E20" s="75" t="s">
        <v>42</v>
      </c>
      <c r="F20" s="72">
        <v>89513</v>
      </c>
      <c r="G20" s="75">
        <v>1100</v>
      </c>
      <c r="H20" s="72">
        <f t="shared" si="0"/>
        <v>88413</v>
      </c>
      <c r="I20" s="75">
        <f t="shared" si="1"/>
        <v>15914.34</v>
      </c>
      <c r="J20" s="82">
        <f t="shared" si="2"/>
        <v>104.32733999999999</v>
      </c>
      <c r="K20" s="82">
        <f t="shared" si="3"/>
        <v>104431.66734</v>
      </c>
    </row>
    <row r="21" spans="1:11" x14ac:dyDescent="0.25">
      <c r="A21" s="66" t="s">
        <v>14</v>
      </c>
      <c r="B21" s="70" t="s">
        <v>27</v>
      </c>
      <c r="C21" s="73" t="s">
        <v>10</v>
      </c>
      <c r="D21" s="70" t="s">
        <v>28</v>
      </c>
      <c r="E21" s="73" t="s">
        <v>29</v>
      </c>
      <c r="F21" s="70">
        <v>89152</v>
      </c>
      <c r="G21" s="73">
        <v>1100</v>
      </c>
      <c r="H21" s="70">
        <f t="shared" si="0"/>
        <v>88052</v>
      </c>
      <c r="I21" s="73">
        <f t="shared" si="1"/>
        <v>15849.359999999999</v>
      </c>
      <c r="J21" s="80">
        <f t="shared" si="2"/>
        <v>103.90136</v>
      </c>
      <c r="K21" s="80">
        <f t="shared" si="3"/>
        <v>104005.26136</v>
      </c>
    </row>
    <row r="22" spans="1:11" ht="15.75" thickBot="1" x14ac:dyDescent="0.3">
      <c r="A22" s="68" t="s">
        <v>14</v>
      </c>
      <c r="B22" s="72" t="s">
        <v>27</v>
      </c>
      <c r="C22" s="75" t="s">
        <v>30</v>
      </c>
      <c r="D22" s="72" t="s">
        <v>39</v>
      </c>
      <c r="E22" s="75" t="s">
        <v>40</v>
      </c>
      <c r="F22" s="72">
        <v>88352</v>
      </c>
      <c r="G22" s="75">
        <v>1100</v>
      </c>
      <c r="H22" s="72">
        <f t="shared" si="0"/>
        <v>87252</v>
      </c>
      <c r="I22" s="75">
        <f t="shared" si="1"/>
        <v>15705.359999999999</v>
      </c>
      <c r="J22" s="82">
        <f t="shared" si="2"/>
        <v>102.95736000000001</v>
      </c>
      <c r="K22" s="82">
        <f t="shared" si="3"/>
        <v>103060.31736</v>
      </c>
    </row>
    <row r="23" spans="1:11" x14ac:dyDescent="0.25">
      <c r="A23" s="66" t="s">
        <v>14</v>
      </c>
      <c r="B23" s="70" t="s">
        <v>116</v>
      </c>
      <c r="C23" s="73" t="s">
        <v>105</v>
      </c>
      <c r="D23" s="70" t="s">
        <v>119</v>
      </c>
      <c r="E23" s="73" t="s">
        <v>106</v>
      </c>
      <c r="F23" s="70">
        <v>81509</v>
      </c>
      <c r="G23" s="73">
        <v>0</v>
      </c>
      <c r="H23" s="70">
        <f t="shared" si="0"/>
        <v>81509</v>
      </c>
      <c r="I23" s="73">
        <f t="shared" si="1"/>
        <v>14671.619999999999</v>
      </c>
      <c r="J23" s="80">
        <f t="shared" si="2"/>
        <v>96.18061999999999</v>
      </c>
      <c r="K23" s="80">
        <f t="shared" si="3"/>
        <v>96276.800619999995</v>
      </c>
    </row>
    <row r="24" spans="1:11" x14ac:dyDescent="0.25">
      <c r="A24" s="67" t="s">
        <v>14</v>
      </c>
      <c r="B24" s="71" t="s">
        <v>116</v>
      </c>
      <c r="C24" s="74" t="s">
        <v>107</v>
      </c>
      <c r="D24" s="71" t="s">
        <v>120</v>
      </c>
      <c r="E24" s="74" t="s">
        <v>108</v>
      </c>
      <c r="F24" s="71">
        <v>80709</v>
      </c>
      <c r="G24" s="74">
        <v>0</v>
      </c>
      <c r="H24" s="71">
        <f t="shared" si="0"/>
        <v>80709</v>
      </c>
      <c r="I24" s="74">
        <f t="shared" si="1"/>
        <v>14527.619999999999</v>
      </c>
      <c r="J24" s="81">
        <f t="shared" si="2"/>
        <v>95.236620000000002</v>
      </c>
      <c r="K24" s="81">
        <f t="shared" si="3"/>
        <v>95331.856619999991</v>
      </c>
    </row>
    <row r="25" spans="1:11" x14ac:dyDescent="0.25">
      <c r="A25" s="67" t="s">
        <v>14</v>
      </c>
      <c r="B25" s="71" t="s">
        <v>116</v>
      </c>
      <c r="C25" s="74" t="s">
        <v>109</v>
      </c>
      <c r="D25" s="71" t="s">
        <v>121</v>
      </c>
      <c r="E25" s="74" t="s">
        <v>110</v>
      </c>
      <c r="F25" s="71">
        <v>82009</v>
      </c>
      <c r="G25" s="74">
        <v>0</v>
      </c>
      <c r="H25" s="71">
        <f t="shared" si="0"/>
        <v>82009</v>
      </c>
      <c r="I25" s="74">
        <f t="shared" si="1"/>
        <v>14761.619999999999</v>
      </c>
      <c r="J25" s="81">
        <f t="shared" si="2"/>
        <v>96.770619999999994</v>
      </c>
      <c r="K25" s="81">
        <f t="shared" si="3"/>
        <v>96867.390619999991</v>
      </c>
    </row>
    <row r="26" spans="1:11" ht="15.75" thickBot="1" x14ac:dyDescent="0.3">
      <c r="A26" s="68" t="s">
        <v>14</v>
      </c>
      <c r="B26" s="72" t="s">
        <v>116</v>
      </c>
      <c r="C26" s="75" t="s">
        <v>111</v>
      </c>
      <c r="D26" s="72" t="s">
        <v>122</v>
      </c>
      <c r="E26" s="75" t="s">
        <v>112</v>
      </c>
      <c r="F26" s="72">
        <v>82009</v>
      </c>
      <c r="G26" s="75">
        <v>0</v>
      </c>
      <c r="H26" s="72">
        <f t="shared" si="0"/>
        <v>82009</v>
      </c>
      <c r="I26" s="75">
        <f t="shared" si="1"/>
        <v>14761.619999999999</v>
      </c>
      <c r="J26" s="82">
        <f t="shared" si="2"/>
        <v>96.770619999999994</v>
      </c>
      <c r="K26" s="82">
        <f t="shared" si="3"/>
        <v>96867.390619999991</v>
      </c>
    </row>
    <row r="27" spans="1:11" s="53" customFormat="1" ht="15" customHeight="1" x14ac:dyDescent="0.25">
      <c r="A27" s="30" t="s">
        <v>52</v>
      </c>
      <c r="B27" s="30" t="s">
        <v>11</v>
      </c>
      <c r="C27" s="30" t="s">
        <v>10</v>
      </c>
      <c r="D27" s="30" t="s">
        <v>12</v>
      </c>
      <c r="E27" s="30" t="s">
        <v>13</v>
      </c>
      <c r="F27" s="30">
        <v>88423</v>
      </c>
      <c r="G27" s="30">
        <v>1100</v>
      </c>
      <c r="H27" s="30">
        <f t="shared" si="0"/>
        <v>87323</v>
      </c>
      <c r="I27" s="30">
        <f t="shared" si="1"/>
        <v>15718.14</v>
      </c>
      <c r="J27" s="21">
        <f t="shared" si="2"/>
        <v>103.04114</v>
      </c>
      <c r="K27" s="21">
        <f t="shared" si="3"/>
        <v>103144.18114</v>
      </c>
    </row>
    <row r="28" spans="1:11" s="53" customFormat="1" ht="15" customHeight="1" x14ac:dyDescent="0.25">
      <c r="A28" s="30" t="s">
        <v>52</v>
      </c>
      <c r="B28" s="30" t="s">
        <v>11</v>
      </c>
      <c r="C28" s="30" t="s">
        <v>30</v>
      </c>
      <c r="D28" s="30" t="s">
        <v>31</v>
      </c>
      <c r="E28" s="30" t="s">
        <v>32</v>
      </c>
      <c r="F28" s="30">
        <v>87623</v>
      </c>
      <c r="G28" s="30">
        <v>1100</v>
      </c>
      <c r="H28" s="30">
        <f t="shared" si="0"/>
        <v>86523</v>
      </c>
      <c r="I28" s="30">
        <f t="shared" si="1"/>
        <v>15574.14</v>
      </c>
      <c r="J28" s="21">
        <f t="shared" si="2"/>
        <v>102.09714</v>
      </c>
      <c r="K28" s="21">
        <f t="shared" si="3"/>
        <v>102199.23714</v>
      </c>
    </row>
    <row r="29" spans="1:11" s="53" customFormat="1" x14ac:dyDescent="0.25">
      <c r="A29" s="30" t="s">
        <v>52</v>
      </c>
      <c r="B29" s="30" t="s">
        <v>11</v>
      </c>
      <c r="C29" s="30" t="s">
        <v>10</v>
      </c>
      <c r="D29" s="30" t="s">
        <v>15</v>
      </c>
      <c r="E29" s="30" t="s">
        <v>16</v>
      </c>
      <c r="F29" s="30">
        <v>87523</v>
      </c>
      <c r="G29" s="30">
        <v>1100</v>
      </c>
      <c r="H29" s="30">
        <f t="shared" si="0"/>
        <v>86423</v>
      </c>
      <c r="I29" s="30">
        <f t="shared" si="1"/>
        <v>15556.14</v>
      </c>
      <c r="J29" s="21">
        <f t="shared" si="2"/>
        <v>101.97914</v>
      </c>
      <c r="K29" s="21">
        <f t="shared" si="3"/>
        <v>102081.11914</v>
      </c>
    </row>
    <row r="30" spans="1:11" s="53" customFormat="1" x14ac:dyDescent="0.25">
      <c r="A30" s="30" t="s">
        <v>52</v>
      </c>
      <c r="B30" s="30" t="s">
        <v>11</v>
      </c>
      <c r="C30" s="30" t="s">
        <v>30</v>
      </c>
      <c r="D30" s="30" t="s">
        <v>33</v>
      </c>
      <c r="E30" s="30" t="s">
        <v>34</v>
      </c>
      <c r="F30" s="30">
        <v>86723</v>
      </c>
      <c r="G30" s="30">
        <v>1100</v>
      </c>
      <c r="H30" s="30">
        <f t="shared" si="0"/>
        <v>85623</v>
      </c>
      <c r="I30" s="30">
        <f t="shared" si="1"/>
        <v>15412.14</v>
      </c>
      <c r="J30" s="21">
        <f t="shared" si="2"/>
        <v>101.03514</v>
      </c>
      <c r="K30" s="21">
        <f t="shared" si="3"/>
        <v>101136.17514000001</v>
      </c>
    </row>
    <row r="31" spans="1:11" s="53" customFormat="1" x14ac:dyDescent="0.25">
      <c r="A31" s="30" t="s">
        <v>52</v>
      </c>
      <c r="B31" s="30" t="s">
        <v>17</v>
      </c>
      <c r="C31" s="30" t="s">
        <v>10</v>
      </c>
      <c r="D31" s="30" t="s">
        <v>18</v>
      </c>
      <c r="E31" s="30" t="s">
        <v>19</v>
      </c>
      <c r="F31" s="30">
        <v>87923</v>
      </c>
      <c r="G31" s="30">
        <v>1100</v>
      </c>
      <c r="H31" s="30">
        <f t="shared" si="0"/>
        <v>86823</v>
      </c>
      <c r="I31" s="30">
        <f t="shared" si="1"/>
        <v>15628.14</v>
      </c>
      <c r="J31" s="21">
        <f t="shared" si="2"/>
        <v>102.45114</v>
      </c>
      <c r="K31" s="21">
        <f t="shared" si="3"/>
        <v>102553.59114</v>
      </c>
    </row>
    <row r="32" spans="1:11" s="53" customFormat="1" x14ac:dyDescent="0.25">
      <c r="A32" s="30" t="s">
        <v>52</v>
      </c>
      <c r="B32" s="30" t="s">
        <v>17</v>
      </c>
      <c r="C32" s="30" t="s">
        <v>30</v>
      </c>
      <c r="D32" s="30" t="s">
        <v>35</v>
      </c>
      <c r="E32" s="30" t="s">
        <v>36</v>
      </c>
      <c r="F32" s="30">
        <v>87123</v>
      </c>
      <c r="G32" s="30">
        <v>1100</v>
      </c>
      <c r="H32" s="30">
        <f t="shared" si="0"/>
        <v>86023</v>
      </c>
      <c r="I32" s="30">
        <f t="shared" si="1"/>
        <v>15484.14</v>
      </c>
      <c r="J32" s="21">
        <f t="shared" si="2"/>
        <v>101.50714000000001</v>
      </c>
      <c r="K32" s="21">
        <f t="shared" si="3"/>
        <v>101608.64714</v>
      </c>
    </row>
    <row r="33" spans="1:11" s="53" customFormat="1" x14ac:dyDescent="0.25">
      <c r="A33" s="30" t="s">
        <v>52</v>
      </c>
      <c r="B33" s="30" t="s">
        <v>17</v>
      </c>
      <c r="C33" s="30" t="s">
        <v>10</v>
      </c>
      <c r="D33" s="30" t="s">
        <v>20</v>
      </c>
      <c r="E33" s="30" t="s">
        <v>21</v>
      </c>
      <c r="F33" s="30">
        <v>89748</v>
      </c>
      <c r="G33" s="30">
        <v>1100</v>
      </c>
      <c r="H33" s="30">
        <f t="shared" si="0"/>
        <v>88648</v>
      </c>
      <c r="I33" s="30">
        <f t="shared" si="1"/>
        <v>15956.64</v>
      </c>
      <c r="J33" s="21">
        <f t="shared" si="2"/>
        <v>104.60464</v>
      </c>
      <c r="K33" s="21">
        <f t="shared" si="3"/>
        <v>104709.24464</v>
      </c>
    </row>
    <row r="34" spans="1:11" s="53" customFormat="1" x14ac:dyDescent="0.25">
      <c r="A34" s="30" t="s">
        <v>52</v>
      </c>
      <c r="B34" s="30" t="s">
        <v>17</v>
      </c>
      <c r="C34" s="30" t="s">
        <v>113</v>
      </c>
      <c r="D34" s="30" t="s">
        <v>114</v>
      </c>
      <c r="E34" s="30" t="s">
        <v>115</v>
      </c>
      <c r="F34" s="30">
        <v>88948</v>
      </c>
      <c r="G34" s="30">
        <v>1100</v>
      </c>
      <c r="H34" s="30">
        <f t="shared" si="0"/>
        <v>87848</v>
      </c>
      <c r="I34" s="30">
        <f t="shared" si="1"/>
        <v>15812.64</v>
      </c>
      <c r="J34" s="21">
        <f t="shared" si="2"/>
        <v>103.66064</v>
      </c>
      <c r="K34" s="21">
        <f t="shared" si="3"/>
        <v>103764.30064</v>
      </c>
    </row>
    <row r="35" spans="1:11" s="53" customFormat="1" x14ac:dyDescent="0.25">
      <c r="A35" s="30" t="s">
        <v>52</v>
      </c>
      <c r="B35" s="30" t="s">
        <v>22</v>
      </c>
      <c r="C35" s="30" t="s">
        <v>10</v>
      </c>
      <c r="D35" s="30" t="s">
        <v>23</v>
      </c>
      <c r="E35" s="30" t="s">
        <v>24</v>
      </c>
      <c r="F35" s="30">
        <v>89823</v>
      </c>
      <c r="G35" s="30">
        <v>1100</v>
      </c>
      <c r="H35" s="30">
        <f t="shared" si="0"/>
        <v>88723</v>
      </c>
      <c r="I35" s="30">
        <f t="shared" si="1"/>
        <v>15970.14</v>
      </c>
      <c r="J35" s="21">
        <f t="shared" si="2"/>
        <v>104.69314</v>
      </c>
      <c r="K35" s="21">
        <f t="shared" si="3"/>
        <v>104797.83314</v>
      </c>
    </row>
    <row r="36" spans="1:11" s="53" customFormat="1" x14ac:dyDescent="0.25">
      <c r="A36" s="30" t="s">
        <v>52</v>
      </c>
      <c r="B36" s="30" t="s">
        <v>22</v>
      </c>
      <c r="C36" s="30" t="s">
        <v>30</v>
      </c>
      <c r="D36" s="30" t="s">
        <v>37</v>
      </c>
      <c r="E36" s="30" t="s">
        <v>38</v>
      </c>
      <c r="F36" s="30">
        <v>89023</v>
      </c>
      <c r="G36" s="30">
        <v>1100</v>
      </c>
      <c r="H36" s="30">
        <f t="shared" si="0"/>
        <v>87923</v>
      </c>
      <c r="I36" s="30">
        <f t="shared" si="1"/>
        <v>15826.14</v>
      </c>
      <c r="J36" s="21">
        <f t="shared" si="2"/>
        <v>103.74914</v>
      </c>
      <c r="K36" s="21">
        <f t="shared" si="3"/>
        <v>103852.88914</v>
      </c>
    </row>
    <row r="37" spans="1:11" s="53" customFormat="1" x14ac:dyDescent="0.25">
      <c r="A37" s="30" t="s">
        <v>52</v>
      </c>
      <c r="B37" s="30" t="s">
        <v>136</v>
      </c>
      <c r="C37" s="30" t="s">
        <v>10</v>
      </c>
      <c r="D37" s="30" t="s">
        <v>137</v>
      </c>
      <c r="E37" s="30" t="s">
        <v>138</v>
      </c>
      <c r="F37" s="30">
        <v>85723</v>
      </c>
      <c r="G37" s="30">
        <v>1100</v>
      </c>
      <c r="H37" s="30">
        <f t="shared" si="0"/>
        <v>84623</v>
      </c>
      <c r="I37" s="30">
        <f t="shared" si="1"/>
        <v>15232.14</v>
      </c>
      <c r="J37" s="21">
        <f t="shared" si="2"/>
        <v>99.855140000000006</v>
      </c>
      <c r="K37" s="21">
        <f t="shared" si="3"/>
        <v>99954.995139999999</v>
      </c>
    </row>
    <row r="38" spans="1:11" s="53" customFormat="1" x14ac:dyDescent="0.25">
      <c r="A38" s="30" t="s">
        <v>52</v>
      </c>
      <c r="B38" s="30" t="s">
        <v>43</v>
      </c>
      <c r="C38" s="30" t="s">
        <v>10</v>
      </c>
      <c r="D38" s="30" t="s">
        <v>25</v>
      </c>
      <c r="E38" s="30" t="s">
        <v>26</v>
      </c>
      <c r="F38" s="30">
        <v>91373</v>
      </c>
      <c r="G38" s="30">
        <v>1100</v>
      </c>
      <c r="H38" s="30">
        <f t="shared" si="0"/>
        <v>90273</v>
      </c>
      <c r="I38" s="30">
        <f t="shared" si="1"/>
        <v>16249.14</v>
      </c>
      <c r="J38" s="21">
        <f t="shared" si="2"/>
        <v>106.52214000000001</v>
      </c>
      <c r="K38" s="21">
        <f t="shared" si="3"/>
        <v>106628.66214</v>
      </c>
    </row>
    <row r="39" spans="1:11" s="53" customFormat="1" x14ac:dyDescent="0.25">
      <c r="A39" s="30" t="s">
        <v>52</v>
      </c>
      <c r="B39" s="30" t="s">
        <v>43</v>
      </c>
      <c r="C39" s="30" t="s">
        <v>30</v>
      </c>
      <c r="D39" s="30" t="s">
        <v>41</v>
      </c>
      <c r="E39" s="30" t="s">
        <v>42</v>
      </c>
      <c r="F39" s="30">
        <v>90573</v>
      </c>
      <c r="G39" s="30">
        <v>1100</v>
      </c>
      <c r="H39" s="30">
        <f t="shared" si="0"/>
        <v>89473</v>
      </c>
      <c r="I39" s="30">
        <f t="shared" si="1"/>
        <v>16105.14</v>
      </c>
      <c r="J39" s="21">
        <f t="shared" si="2"/>
        <v>105.57814</v>
      </c>
      <c r="K39" s="21">
        <f t="shared" si="3"/>
        <v>105683.71814</v>
      </c>
    </row>
    <row r="40" spans="1:11" s="53" customFormat="1" x14ac:dyDescent="0.25">
      <c r="A40" s="30" t="s">
        <v>52</v>
      </c>
      <c r="B40" s="30" t="s">
        <v>27</v>
      </c>
      <c r="C40" s="30" t="s">
        <v>10</v>
      </c>
      <c r="D40" s="30" t="s">
        <v>28</v>
      </c>
      <c r="E40" s="30" t="s">
        <v>29</v>
      </c>
      <c r="F40" s="30">
        <v>89650</v>
      </c>
      <c r="G40" s="30">
        <v>1100</v>
      </c>
      <c r="H40" s="30">
        <f t="shared" si="0"/>
        <v>88550</v>
      </c>
      <c r="I40" s="30">
        <f t="shared" si="1"/>
        <v>15939</v>
      </c>
      <c r="J40" s="21">
        <f t="shared" si="2"/>
        <v>104.489</v>
      </c>
      <c r="K40" s="21">
        <f t="shared" si="3"/>
        <v>104593.489</v>
      </c>
    </row>
    <row r="41" spans="1:11" s="53" customFormat="1" x14ac:dyDescent="0.25">
      <c r="A41" s="30" t="s">
        <v>52</v>
      </c>
      <c r="B41" s="30" t="s">
        <v>27</v>
      </c>
      <c r="C41" s="30" t="s">
        <v>30</v>
      </c>
      <c r="D41" s="30" t="s">
        <v>39</v>
      </c>
      <c r="E41" s="30" t="s">
        <v>40</v>
      </c>
      <c r="F41" s="30">
        <v>88850</v>
      </c>
      <c r="G41" s="30">
        <v>1100</v>
      </c>
      <c r="H41" s="30">
        <f t="shared" si="0"/>
        <v>87750</v>
      </c>
      <c r="I41" s="30">
        <f t="shared" si="1"/>
        <v>15795</v>
      </c>
      <c r="J41" s="21">
        <f t="shared" si="2"/>
        <v>103.545</v>
      </c>
      <c r="K41" s="21">
        <f t="shared" si="3"/>
        <v>103648.545</v>
      </c>
    </row>
    <row r="42" spans="1:11" s="53" customFormat="1" x14ac:dyDescent="0.25">
      <c r="A42" s="30" t="s">
        <v>52</v>
      </c>
      <c r="B42" s="30"/>
      <c r="C42" s="30" t="s">
        <v>105</v>
      </c>
      <c r="D42" s="30" t="s">
        <v>119</v>
      </c>
      <c r="E42" s="30" t="s">
        <v>106</v>
      </c>
      <c r="F42" s="30">
        <v>83023</v>
      </c>
      <c r="G42" s="30">
        <v>0</v>
      </c>
      <c r="H42" s="30">
        <f t="shared" si="0"/>
        <v>83023</v>
      </c>
      <c r="I42" s="30">
        <f t="shared" si="1"/>
        <v>14944.14</v>
      </c>
      <c r="J42" s="21">
        <f t="shared" si="2"/>
        <v>97.967140000000001</v>
      </c>
      <c r="K42" s="21">
        <f t="shared" si="3"/>
        <v>98065.107139999993</v>
      </c>
    </row>
    <row r="43" spans="1:11" s="53" customFormat="1" x14ac:dyDescent="0.25">
      <c r="A43" s="30" t="s">
        <v>52</v>
      </c>
      <c r="B43" s="30"/>
      <c r="C43" s="30" t="s">
        <v>107</v>
      </c>
      <c r="D43" s="30" t="s">
        <v>120</v>
      </c>
      <c r="E43" s="30" t="s">
        <v>108</v>
      </c>
      <c r="F43" s="30">
        <v>82223</v>
      </c>
      <c r="G43" s="30">
        <v>0</v>
      </c>
      <c r="H43" s="30">
        <f t="shared" si="0"/>
        <v>82223</v>
      </c>
      <c r="I43" s="30">
        <f t="shared" si="1"/>
        <v>14800.14</v>
      </c>
      <c r="J43" s="21">
        <f t="shared" si="2"/>
        <v>97.023139999999998</v>
      </c>
      <c r="K43" s="21">
        <f t="shared" si="3"/>
        <v>97120.163140000004</v>
      </c>
    </row>
    <row r="44" spans="1:11" s="53" customFormat="1" x14ac:dyDescent="0.25">
      <c r="A44" s="30" t="s">
        <v>52</v>
      </c>
      <c r="B44" s="30"/>
      <c r="C44" s="30" t="s">
        <v>109</v>
      </c>
      <c r="D44" s="30" t="s">
        <v>121</v>
      </c>
      <c r="E44" s="30" t="s">
        <v>110</v>
      </c>
      <c r="F44" s="30">
        <v>83523</v>
      </c>
      <c r="G44" s="30">
        <v>0</v>
      </c>
      <c r="H44" s="30">
        <f t="shared" si="0"/>
        <v>83523</v>
      </c>
      <c r="I44" s="30">
        <f t="shared" si="1"/>
        <v>15034.14</v>
      </c>
      <c r="J44" s="21">
        <f t="shared" si="2"/>
        <v>98.557140000000004</v>
      </c>
      <c r="K44" s="21">
        <f t="shared" si="3"/>
        <v>98655.697140000004</v>
      </c>
    </row>
    <row r="45" spans="1:11" s="53" customFormat="1" x14ac:dyDescent="0.25">
      <c r="A45" s="114" t="s">
        <v>52</v>
      </c>
      <c r="B45" s="114"/>
      <c r="C45" s="114" t="s">
        <v>111</v>
      </c>
      <c r="D45" s="114" t="s">
        <v>122</v>
      </c>
      <c r="E45" s="114" t="s">
        <v>112</v>
      </c>
      <c r="F45" s="114">
        <v>83523</v>
      </c>
      <c r="G45" s="114">
        <v>0</v>
      </c>
      <c r="H45" s="114">
        <f t="shared" si="0"/>
        <v>83523</v>
      </c>
      <c r="I45" s="114">
        <f t="shared" si="1"/>
        <v>15034.14</v>
      </c>
      <c r="J45" s="115">
        <f t="shared" si="2"/>
        <v>98.557140000000004</v>
      </c>
      <c r="K45" s="115">
        <f t="shared" si="3"/>
        <v>98655.697140000004</v>
      </c>
    </row>
    <row r="46" spans="1:11" s="6" customFormat="1" x14ac:dyDescent="0.25">
      <c r="A46" s="30" t="s">
        <v>96</v>
      </c>
      <c r="B46" s="30" t="s">
        <v>11</v>
      </c>
      <c r="C46" s="30" t="s">
        <v>10</v>
      </c>
      <c r="D46" s="30" t="s">
        <v>12</v>
      </c>
      <c r="E46" s="30" t="s">
        <v>13</v>
      </c>
      <c r="F46" s="30">
        <v>86011</v>
      </c>
      <c r="G46" s="30">
        <v>1100</v>
      </c>
      <c r="H46" s="30">
        <f t="shared" si="0"/>
        <v>84911</v>
      </c>
      <c r="I46" s="30">
        <f t="shared" si="1"/>
        <v>15283.98</v>
      </c>
      <c r="J46" s="21">
        <f t="shared" si="2"/>
        <v>100.19498</v>
      </c>
      <c r="K46" s="21">
        <f t="shared" si="3"/>
        <v>100295.17498</v>
      </c>
    </row>
    <row r="47" spans="1:11" s="6" customFormat="1" x14ac:dyDescent="0.25">
      <c r="A47" s="30" t="s">
        <v>96</v>
      </c>
      <c r="B47" s="30" t="s">
        <v>11</v>
      </c>
      <c r="C47" s="30" t="s">
        <v>30</v>
      </c>
      <c r="D47" s="30" t="s">
        <v>31</v>
      </c>
      <c r="E47" s="30" t="s">
        <v>32</v>
      </c>
      <c r="F47" s="30">
        <v>85211</v>
      </c>
      <c r="G47" s="30">
        <v>1100</v>
      </c>
      <c r="H47" s="30">
        <f t="shared" si="0"/>
        <v>84111</v>
      </c>
      <c r="I47" s="30">
        <f t="shared" si="1"/>
        <v>15139.98</v>
      </c>
      <c r="J47" s="21">
        <f t="shared" si="2"/>
        <v>99.250979999999998</v>
      </c>
      <c r="K47" s="21">
        <f t="shared" si="3"/>
        <v>99350.230979999993</v>
      </c>
    </row>
    <row r="48" spans="1:11" s="6" customFormat="1" x14ac:dyDescent="0.25">
      <c r="A48" s="30" t="s">
        <v>96</v>
      </c>
      <c r="B48" s="30" t="s">
        <v>11</v>
      </c>
      <c r="C48" s="30" t="s">
        <v>10</v>
      </c>
      <c r="D48" s="30" t="s">
        <v>15</v>
      </c>
      <c r="E48" s="30" t="s">
        <v>16</v>
      </c>
      <c r="F48" s="30">
        <v>85211</v>
      </c>
      <c r="G48" s="30">
        <v>1100</v>
      </c>
      <c r="H48" s="30">
        <f t="shared" si="0"/>
        <v>84111</v>
      </c>
      <c r="I48" s="30">
        <f t="shared" si="1"/>
        <v>15139.98</v>
      </c>
      <c r="J48" s="21">
        <f t="shared" si="2"/>
        <v>99.250979999999998</v>
      </c>
      <c r="K48" s="21">
        <f t="shared" si="3"/>
        <v>99350.230979999993</v>
      </c>
    </row>
    <row r="49" spans="1:11" s="6" customFormat="1" x14ac:dyDescent="0.25">
      <c r="A49" s="30" t="s">
        <v>96</v>
      </c>
      <c r="B49" s="30" t="s">
        <v>11</v>
      </c>
      <c r="C49" s="30" t="s">
        <v>30</v>
      </c>
      <c r="D49" s="30" t="s">
        <v>33</v>
      </c>
      <c r="E49" s="30" t="s">
        <v>34</v>
      </c>
      <c r="F49" s="30">
        <v>84411</v>
      </c>
      <c r="G49" s="30">
        <v>1100</v>
      </c>
      <c r="H49" s="30">
        <f t="shared" si="0"/>
        <v>83311</v>
      </c>
      <c r="I49" s="30">
        <f t="shared" si="1"/>
        <v>14995.98</v>
      </c>
      <c r="J49" s="21">
        <f t="shared" si="2"/>
        <v>98.306979999999996</v>
      </c>
      <c r="K49" s="21">
        <f t="shared" si="3"/>
        <v>98405.28697999999</v>
      </c>
    </row>
    <row r="50" spans="1:11" s="6" customFormat="1" x14ac:dyDescent="0.25">
      <c r="A50" s="29" t="s">
        <v>96</v>
      </c>
      <c r="B50" s="30" t="s">
        <v>17</v>
      </c>
      <c r="C50" s="30" t="s">
        <v>10</v>
      </c>
      <c r="D50" s="30" t="s">
        <v>18</v>
      </c>
      <c r="E50" s="30" t="s">
        <v>19</v>
      </c>
      <c r="F50" s="30">
        <v>86901</v>
      </c>
      <c r="G50" s="30">
        <v>1100</v>
      </c>
      <c r="H50" s="30">
        <f t="shared" si="0"/>
        <v>85801</v>
      </c>
      <c r="I50" s="30">
        <f t="shared" si="1"/>
        <v>15444.18</v>
      </c>
      <c r="J50" s="21">
        <f t="shared" si="2"/>
        <v>101.24517999999999</v>
      </c>
      <c r="K50" s="22">
        <f t="shared" si="3"/>
        <v>101346.42517999999</v>
      </c>
    </row>
    <row r="51" spans="1:11" s="6" customFormat="1" x14ac:dyDescent="0.25">
      <c r="A51" s="29" t="s">
        <v>96</v>
      </c>
      <c r="B51" s="30" t="s">
        <v>17</v>
      </c>
      <c r="C51" s="30" t="s">
        <v>30</v>
      </c>
      <c r="D51" s="30" t="s">
        <v>35</v>
      </c>
      <c r="E51" s="30" t="s">
        <v>36</v>
      </c>
      <c r="F51" s="30">
        <v>86101</v>
      </c>
      <c r="G51" s="30">
        <v>1100</v>
      </c>
      <c r="H51" s="30">
        <f t="shared" si="0"/>
        <v>85001</v>
      </c>
      <c r="I51" s="30">
        <f t="shared" si="1"/>
        <v>15300.18</v>
      </c>
      <c r="J51" s="21">
        <f t="shared" si="2"/>
        <v>100.30117999999999</v>
      </c>
      <c r="K51" s="22">
        <f t="shared" si="3"/>
        <v>100401.48117999999</v>
      </c>
    </row>
    <row r="52" spans="1:11" s="6" customFormat="1" x14ac:dyDescent="0.25">
      <c r="A52" s="29" t="s">
        <v>96</v>
      </c>
      <c r="B52" s="30" t="s">
        <v>17</v>
      </c>
      <c r="C52" s="30" t="s">
        <v>10</v>
      </c>
      <c r="D52" s="30" t="s">
        <v>20</v>
      </c>
      <c r="E52" s="30" t="s">
        <v>21</v>
      </c>
      <c r="F52" s="30">
        <v>89676</v>
      </c>
      <c r="G52" s="30">
        <v>1100</v>
      </c>
      <c r="H52" s="30">
        <f t="shared" si="0"/>
        <v>88576</v>
      </c>
      <c r="I52" s="30">
        <f t="shared" si="1"/>
        <v>15943.68</v>
      </c>
      <c r="J52" s="21">
        <f t="shared" si="2"/>
        <v>104.51967999999999</v>
      </c>
      <c r="K52" s="22">
        <f t="shared" si="3"/>
        <v>104624.19967999999</v>
      </c>
    </row>
    <row r="53" spans="1:11" s="6" customFormat="1" x14ac:dyDescent="0.25">
      <c r="A53" s="29" t="s">
        <v>96</v>
      </c>
      <c r="B53" s="30" t="s">
        <v>17</v>
      </c>
      <c r="C53" s="30" t="s">
        <v>113</v>
      </c>
      <c r="D53" s="30" t="s">
        <v>114</v>
      </c>
      <c r="E53" s="30" t="s">
        <v>115</v>
      </c>
      <c r="F53" s="30">
        <v>88876</v>
      </c>
      <c r="G53" s="30">
        <v>1100</v>
      </c>
      <c r="H53" s="30">
        <f t="shared" si="0"/>
        <v>87776</v>
      </c>
      <c r="I53" s="30">
        <f t="shared" si="1"/>
        <v>15799.68</v>
      </c>
      <c r="J53" s="21">
        <f t="shared" si="2"/>
        <v>103.57567999999999</v>
      </c>
      <c r="K53" s="22">
        <f t="shared" si="3"/>
        <v>103679.25567999999</v>
      </c>
    </row>
    <row r="54" spans="1:11" s="6" customFormat="1" x14ac:dyDescent="0.25">
      <c r="A54" s="29" t="s">
        <v>96</v>
      </c>
      <c r="B54" s="30" t="s">
        <v>22</v>
      </c>
      <c r="C54" s="30" t="s">
        <v>10</v>
      </c>
      <c r="D54" s="30" t="s">
        <v>23</v>
      </c>
      <c r="E54" s="30" t="s">
        <v>24</v>
      </c>
      <c r="F54" s="30">
        <v>89251</v>
      </c>
      <c r="G54" s="30">
        <v>1100</v>
      </c>
      <c r="H54" s="30">
        <f t="shared" si="0"/>
        <v>88151</v>
      </c>
      <c r="I54" s="30">
        <f t="shared" si="1"/>
        <v>15867.18</v>
      </c>
      <c r="J54" s="21">
        <f t="shared" si="2"/>
        <v>104.01818</v>
      </c>
      <c r="K54" s="22">
        <f t="shared" si="3"/>
        <v>104122.19817999999</v>
      </c>
    </row>
    <row r="55" spans="1:11" s="6" customFormat="1" x14ac:dyDescent="0.25">
      <c r="A55" s="29" t="s">
        <v>96</v>
      </c>
      <c r="B55" s="30" t="s">
        <v>22</v>
      </c>
      <c r="C55" s="30" t="s">
        <v>30</v>
      </c>
      <c r="D55" s="30" t="s">
        <v>37</v>
      </c>
      <c r="E55" s="30" t="s">
        <v>38</v>
      </c>
      <c r="F55" s="30">
        <v>88451</v>
      </c>
      <c r="G55" s="30">
        <v>1100</v>
      </c>
      <c r="H55" s="30">
        <f t="shared" si="0"/>
        <v>87351</v>
      </c>
      <c r="I55" s="30">
        <f t="shared" si="1"/>
        <v>15723.18</v>
      </c>
      <c r="J55" s="21">
        <f t="shared" si="2"/>
        <v>103.07418</v>
      </c>
      <c r="K55" s="22">
        <f t="shared" si="3"/>
        <v>103177.25417999999</v>
      </c>
    </row>
    <row r="56" spans="1:11" s="6" customFormat="1" x14ac:dyDescent="0.25">
      <c r="A56" s="29" t="s">
        <v>96</v>
      </c>
      <c r="B56" s="30" t="s">
        <v>136</v>
      </c>
      <c r="C56" s="30" t="s">
        <v>10</v>
      </c>
      <c r="D56" s="30" t="s">
        <v>137</v>
      </c>
      <c r="E56" s="30" t="s">
        <v>138</v>
      </c>
      <c r="F56" s="30">
        <v>83411</v>
      </c>
      <c r="G56" s="129">
        <v>1100</v>
      </c>
      <c r="H56" s="128">
        <f t="shared" si="0"/>
        <v>82311</v>
      </c>
      <c r="I56" s="129">
        <f t="shared" si="1"/>
        <v>14815.98</v>
      </c>
      <c r="J56" s="130">
        <f t="shared" si="2"/>
        <v>97.126980000000003</v>
      </c>
      <c r="K56" s="130">
        <f t="shared" si="3"/>
        <v>97224.106979999997</v>
      </c>
    </row>
    <row r="57" spans="1:11" s="6" customFormat="1" x14ac:dyDescent="0.25">
      <c r="A57" s="29" t="s">
        <v>96</v>
      </c>
      <c r="B57" s="30" t="s">
        <v>43</v>
      </c>
      <c r="C57" s="30" t="s">
        <v>10</v>
      </c>
      <c r="D57" s="30" t="s">
        <v>25</v>
      </c>
      <c r="E57" s="30" t="s">
        <v>26</v>
      </c>
      <c r="F57" s="30">
        <v>91101</v>
      </c>
      <c r="G57" s="30">
        <v>1100</v>
      </c>
      <c r="H57" s="30">
        <f t="shared" si="0"/>
        <v>90001</v>
      </c>
      <c r="I57" s="30">
        <f t="shared" si="1"/>
        <v>16200.18</v>
      </c>
      <c r="J57" s="21">
        <f t="shared" si="2"/>
        <v>106.20117999999999</v>
      </c>
      <c r="K57" s="22">
        <f t="shared" si="3"/>
        <v>106307.38118</v>
      </c>
    </row>
    <row r="58" spans="1:11" s="6" customFormat="1" x14ac:dyDescent="0.25">
      <c r="A58" s="29" t="s">
        <v>96</v>
      </c>
      <c r="B58" s="30" t="s">
        <v>43</v>
      </c>
      <c r="C58" s="30" t="s">
        <v>30</v>
      </c>
      <c r="D58" s="30" t="s">
        <v>41</v>
      </c>
      <c r="E58" s="30" t="s">
        <v>42</v>
      </c>
      <c r="F58" s="30">
        <v>90301</v>
      </c>
      <c r="G58" s="30">
        <v>1100</v>
      </c>
      <c r="H58" s="30">
        <f t="shared" si="0"/>
        <v>89201</v>
      </c>
      <c r="I58" s="30">
        <f t="shared" si="1"/>
        <v>16056.18</v>
      </c>
      <c r="J58" s="21">
        <f t="shared" si="2"/>
        <v>105.25717999999999</v>
      </c>
      <c r="K58" s="22">
        <f t="shared" si="3"/>
        <v>105362.43717999999</v>
      </c>
    </row>
    <row r="59" spans="1:11" s="6" customFormat="1" x14ac:dyDescent="0.25">
      <c r="A59" s="29" t="s">
        <v>96</v>
      </c>
      <c r="B59" s="30" t="s">
        <v>27</v>
      </c>
      <c r="C59" s="30" t="s">
        <v>10</v>
      </c>
      <c r="D59" s="30" t="s">
        <v>28</v>
      </c>
      <c r="E59" s="30" t="s">
        <v>29</v>
      </c>
      <c r="F59" s="30">
        <v>89548</v>
      </c>
      <c r="G59" s="30">
        <v>1100</v>
      </c>
      <c r="H59" s="30">
        <f t="shared" si="0"/>
        <v>88448</v>
      </c>
      <c r="I59" s="30">
        <f t="shared" si="1"/>
        <v>15920.64</v>
      </c>
      <c r="J59" s="21">
        <f t="shared" si="2"/>
        <v>104.36864</v>
      </c>
      <c r="K59" s="22">
        <f t="shared" si="3"/>
        <v>104473.00864</v>
      </c>
    </row>
    <row r="60" spans="1:11" s="6" customFormat="1" x14ac:dyDescent="0.25">
      <c r="A60" s="29" t="s">
        <v>96</v>
      </c>
      <c r="B60" s="30" t="s">
        <v>27</v>
      </c>
      <c r="C60" s="30" t="s">
        <v>30</v>
      </c>
      <c r="D60" s="30" t="s">
        <v>39</v>
      </c>
      <c r="E60" s="30" t="s">
        <v>40</v>
      </c>
      <c r="F60" s="30">
        <v>88748</v>
      </c>
      <c r="G60" s="30">
        <v>1100</v>
      </c>
      <c r="H60" s="30">
        <f t="shared" si="0"/>
        <v>87648</v>
      </c>
      <c r="I60" s="30">
        <f t="shared" si="1"/>
        <v>15776.64</v>
      </c>
      <c r="J60" s="21">
        <f t="shared" si="2"/>
        <v>103.42464</v>
      </c>
      <c r="K60" s="22">
        <f t="shared" si="3"/>
        <v>103528.06464</v>
      </c>
    </row>
    <row r="61" spans="1:11" s="6" customFormat="1" x14ac:dyDescent="0.25">
      <c r="A61" s="29" t="s">
        <v>96</v>
      </c>
      <c r="B61" s="30"/>
      <c r="C61" s="30" t="s">
        <v>105</v>
      </c>
      <c r="D61" s="30" t="s">
        <v>119</v>
      </c>
      <c r="E61" s="30" t="s">
        <v>106</v>
      </c>
      <c r="F61" s="30">
        <v>82001</v>
      </c>
      <c r="G61" s="30">
        <v>0</v>
      </c>
      <c r="H61" s="30">
        <f t="shared" si="0"/>
        <v>82001</v>
      </c>
      <c r="I61" s="30">
        <f t="shared" si="1"/>
        <v>14760.18</v>
      </c>
      <c r="J61" s="21">
        <f t="shared" si="2"/>
        <v>96.761179999999996</v>
      </c>
      <c r="K61" s="22">
        <f t="shared" si="3"/>
        <v>96857.941179999994</v>
      </c>
    </row>
    <row r="62" spans="1:11" s="6" customFormat="1" x14ac:dyDescent="0.25">
      <c r="A62" s="29" t="s">
        <v>96</v>
      </c>
      <c r="B62" s="30"/>
      <c r="C62" s="30" t="s">
        <v>107</v>
      </c>
      <c r="D62" s="30" t="s">
        <v>120</v>
      </c>
      <c r="E62" s="30" t="s">
        <v>108</v>
      </c>
      <c r="F62" s="30">
        <v>81201</v>
      </c>
      <c r="G62" s="30">
        <v>0</v>
      </c>
      <c r="H62" s="30">
        <f t="shared" si="0"/>
        <v>81201</v>
      </c>
      <c r="I62" s="30">
        <f t="shared" si="1"/>
        <v>14616.18</v>
      </c>
      <c r="J62" s="21">
        <f t="shared" si="2"/>
        <v>95.817179999999993</v>
      </c>
      <c r="K62" s="22">
        <f t="shared" si="3"/>
        <v>95912.997179999991</v>
      </c>
    </row>
    <row r="63" spans="1:11" s="6" customFormat="1" x14ac:dyDescent="0.25">
      <c r="A63" s="29" t="s">
        <v>96</v>
      </c>
      <c r="B63" s="30"/>
      <c r="C63" s="30" t="s">
        <v>109</v>
      </c>
      <c r="D63" s="30" t="s">
        <v>121</v>
      </c>
      <c r="E63" s="30" t="s">
        <v>110</v>
      </c>
      <c r="F63" s="30">
        <v>82501</v>
      </c>
      <c r="G63" s="30">
        <v>0</v>
      </c>
      <c r="H63" s="30">
        <f t="shared" si="0"/>
        <v>82501</v>
      </c>
      <c r="I63" s="30">
        <f t="shared" si="1"/>
        <v>14850.18</v>
      </c>
      <c r="J63" s="21">
        <f t="shared" si="2"/>
        <v>97.351179999999999</v>
      </c>
      <c r="K63" s="22">
        <f t="shared" si="3"/>
        <v>97448.531179999991</v>
      </c>
    </row>
    <row r="64" spans="1:11" s="6" customFormat="1" ht="15.75" thickBot="1" x14ac:dyDescent="0.3">
      <c r="A64" s="31" t="s">
        <v>96</v>
      </c>
      <c r="B64" s="32"/>
      <c r="C64" s="32" t="s">
        <v>111</v>
      </c>
      <c r="D64" s="32" t="s">
        <v>122</v>
      </c>
      <c r="E64" s="32" t="s">
        <v>112</v>
      </c>
      <c r="F64" s="32">
        <v>82501</v>
      </c>
      <c r="G64" s="32">
        <v>0</v>
      </c>
      <c r="H64" s="32">
        <f t="shared" si="0"/>
        <v>82501</v>
      </c>
      <c r="I64" s="32">
        <f t="shared" si="1"/>
        <v>14850.18</v>
      </c>
      <c r="J64" s="23">
        <f t="shared" si="2"/>
        <v>97.351179999999999</v>
      </c>
      <c r="K64" s="24">
        <f t="shared" si="3"/>
        <v>97448.531179999991</v>
      </c>
    </row>
    <row r="65" spans="1:11" s="53" customFormat="1" ht="15.75" thickBot="1" x14ac:dyDescent="0.3">
      <c r="A65" s="201" t="s">
        <v>53</v>
      </c>
      <c r="B65" s="202"/>
      <c r="C65" s="202"/>
      <c r="D65" s="203"/>
      <c r="K65" s="7"/>
    </row>
    <row r="66" spans="1:11" s="53" customFormat="1" ht="60.75" thickBot="1" x14ac:dyDescent="0.3">
      <c r="A66" s="101" t="s">
        <v>54</v>
      </c>
      <c r="B66" s="102" t="s">
        <v>89</v>
      </c>
      <c r="C66" s="103" t="s">
        <v>90</v>
      </c>
      <c r="E66" s="209" t="s">
        <v>97</v>
      </c>
      <c r="F66" s="210"/>
      <c r="K66" s="7"/>
    </row>
    <row r="67" spans="1:11" s="53" customFormat="1" x14ac:dyDescent="0.25">
      <c r="A67" s="109" t="s">
        <v>55</v>
      </c>
      <c r="B67" s="99" t="s">
        <v>123</v>
      </c>
      <c r="C67" s="100">
        <v>200</v>
      </c>
      <c r="E67" s="83" t="s">
        <v>101</v>
      </c>
      <c r="F67" s="86">
        <v>1100</v>
      </c>
      <c r="K67" s="7"/>
    </row>
    <row r="68" spans="1:11" s="53" customFormat="1" ht="15.75" thickBot="1" x14ac:dyDescent="0.3">
      <c r="A68" s="110" t="s">
        <v>56</v>
      </c>
      <c r="B68" s="87" t="s">
        <v>124</v>
      </c>
      <c r="C68" s="95">
        <v>450</v>
      </c>
      <c r="E68" s="111" t="s">
        <v>103</v>
      </c>
      <c r="F68" s="88">
        <v>500</v>
      </c>
      <c r="K68" s="7"/>
    </row>
    <row r="69" spans="1:11" s="53" customFormat="1" ht="15.75" thickBot="1" x14ac:dyDescent="0.3">
      <c r="A69" s="110" t="s">
        <v>57</v>
      </c>
      <c r="B69" s="87" t="s">
        <v>125</v>
      </c>
      <c r="C69" s="95">
        <v>500</v>
      </c>
      <c r="E69" s="113" t="s">
        <v>135</v>
      </c>
      <c r="F69" s="85">
        <v>1600</v>
      </c>
      <c r="K69" s="7"/>
    </row>
    <row r="70" spans="1:11" s="53" customFormat="1" x14ac:dyDescent="0.25">
      <c r="A70" s="110" t="s">
        <v>58</v>
      </c>
      <c r="B70" s="87" t="s">
        <v>126</v>
      </c>
      <c r="C70" s="95">
        <v>550</v>
      </c>
      <c r="E70" s="119"/>
      <c r="F70" s="119"/>
      <c r="K70" s="7"/>
    </row>
    <row r="71" spans="1:11" s="53" customFormat="1" x14ac:dyDescent="0.25">
      <c r="A71" s="110" t="s">
        <v>59</v>
      </c>
      <c r="B71" s="87" t="s">
        <v>127</v>
      </c>
      <c r="C71" s="95">
        <v>650</v>
      </c>
      <c r="K71" s="7"/>
    </row>
    <row r="72" spans="1:11" s="53" customFormat="1" x14ac:dyDescent="0.25">
      <c r="A72" s="110" t="s">
        <v>61</v>
      </c>
      <c r="B72" s="87" t="s">
        <v>128</v>
      </c>
      <c r="C72" s="95">
        <v>750</v>
      </c>
      <c r="G72" s="53" t="s">
        <v>60</v>
      </c>
      <c r="K72" s="7"/>
    </row>
    <row r="73" spans="1:11" s="53" customFormat="1" x14ac:dyDescent="0.25">
      <c r="A73" s="110" t="s">
        <v>62</v>
      </c>
      <c r="B73" s="87" t="s">
        <v>129</v>
      </c>
      <c r="C73" s="95">
        <v>850</v>
      </c>
      <c r="K73" s="7"/>
    </row>
    <row r="74" spans="1:11" s="53" customFormat="1" x14ac:dyDescent="0.25">
      <c r="A74" s="110" t="s">
        <v>63</v>
      </c>
      <c r="B74" s="87" t="s">
        <v>130</v>
      </c>
      <c r="C74" s="95">
        <v>950</v>
      </c>
      <c r="K74" s="7"/>
    </row>
    <row r="75" spans="1:11" s="53" customFormat="1" x14ac:dyDescent="0.25">
      <c r="A75" s="110" t="s">
        <v>64</v>
      </c>
      <c r="B75" s="87" t="s">
        <v>131</v>
      </c>
      <c r="C75" s="95">
        <v>1000</v>
      </c>
      <c r="K75" s="7"/>
    </row>
    <row r="76" spans="1:11" s="53" customFormat="1" x14ac:dyDescent="0.25">
      <c r="A76" s="110" t="s">
        <v>65</v>
      </c>
      <c r="B76" s="87" t="s">
        <v>132</v>
      </c>
      <c r="C76" s="95">
        <v>1050</v>
      </c>
      <c r="K76" s="7"/>
    </row>
    <row r="77" spans="1:11" s="53" customFormat="1" x14ac:dyDescent="0.25">
      <c r="A77" s="110" t="s">
        <v>66</v>
      </c>
      <c r="B77" s="87" t="s">
        <v>133</v>
      </c>
      <c r="C77" s="95">
        <v>1100</v>
      </c>
      <c r="K77" s="7"/>
    </row>
    <row r="78" spans="1:11" s="53" customFormat="1" ht="15.75" thickBot="1" x14ac:dyDescent="0.3">
      <c r="A78" s="88" t="s">
        <v>118</v>
      </c>
      <c r="B78" s="88" t="s">
        <v>134</v>
      </c>
      <c r="C78" s="96">
        <v>1200</v>
      </c>
      <c r="K78" s="7"/>
    </row>
    <row r="79" spans="1:11" s="53" customFormat="1" ht="24.75" customHeight="1" x14ac:dyDescent="0.25">
      <c r="A79" s="236" t="s">
        <v>67</v>
      </c>
      <c r="B79" s="237"/>
      <c r="C79" s="237"/>
      <c r="D79" s="237"/>
      <c r="E79" s="237"/>
      <c r="F79" s="237"/>
      <c r="G79" s="237"/>
      <c r="H79" s="237"/>
      <c r="I79" s="237"/>
      <c r="K79" s="7"/>
    </row>
    <row r="80" spans="1:11" s="42" customFormat="1" ht="45" customHeight="1" x14ac:dyDescent="0.25">
      <c r="A80" s="238" t="s">
        <v>86</v>
      </c>
      <c r="B80" s="239"/>
      <c r="C80" s="239"/>
      <c r="D80" s="239"/>
      <c r="E80" s="239"/>
      <c r="F80" s="239"/>
      <c r="G80" s="239"/>
      <c r="H80" s="239"/>
      <c r="I80" s="239"/>
      <c r="J80" s="239"/>
      <c r="K80" s="240"/>
    </row>
    <row r="81" spans="1:11" s="42" customFormat="1" ht="39" customHeight="1" x14ac:dyDescent="0.25">
      <c r="A81" s="238" t="s">
        <v>87</v>
      </c>
      <c r="B81" s="239"/>
      <c r="C81" s="239"/>
      <c r="D81" s="239"/>
      <c r="E81" s="239"/>
      <c r="F81" s="239"/>
      <c r="G81" s="239"/>
      <c r="H81" s="239"/>
      <c r="I81" s="239"/>
      <c r="J81" s="239"/>
      <c r="K81" s="240"/>
    </row>
    <row r="82" spans="1:11" s="53" customFormat="1" x14ac:dyDescent="0.25">
      <c r="A82" s="10" t="s">
        <v>68</v>
      </c>
      <c r="B82" s="11"/>
      <c r="C82" s="11"/>
      <c r="D82" s="11"/>
      <c r="E82" s="13"/>
      <c r="F82" s="13"/>
      <c r="G82" s="13"/>
      <c r="H82" s="12"/>
      <c r="I82" s="12"/>
      <c r="J82" s="8"/>
      <c r="K82" s="9"/>
    </row>
    <row r="83" spans="1:11" s="53" customFormat="1" ht="15" customHeight="1" x14ac:dyDescent="0.25">
      <c r="A83" s="231" t="s">
        <v>91</v>
      </c>
      <c r="B83" s="232"/>
      <c r="C83" s="232"/>
      <c r="D83" s="232"/>
      <c r="E83" s="232"/>
      <c r="F83" s="232"/>
      <c r="G83" s="232"/>
      <c r="H83" s="232"/>
      <c r="I83" s="232"/>
      <c r="J83" s="232"/>
      <c r="K83" s="233"/>
    </row>
    <row r="84" spans="1:11" s="53" customFormat="1" ht="76.5" customHeight="1" x14ac:dyDescent="0.25">
      <c r="A84" s="231" t="s">
        <v>88</v>
      </c>
      <c r="B84" s="232"/>
      <c r="C84" s="232"/>
      <c r="D84" s="232"/>
      <c r="E84" s="232"/>
      <c r="F84" s="232"/>
      <c r="G84" s="232"/>
      <c r="H84" s="232"/>
      <c r="I84" s="232"/>
      <c r="J84" s="232"/>
      <c r="K84" s="233"/>
    </row>
    <row r="85" spans="1:11" s="53" customFormat="1" x14ac:dyDescent="0.25">
      <c r="A85" s="10" t="s">
        <v>69</v>
      </c>
      <c r="B85" s="11"/>
      <c r="C85" s="11"/>
      <c r="D85" s="11"/>
      <c r="E85" s="11"/>
      <c r="F85" s="12"/>
      <c r="G85" s="12"/>
      <c r="H85" s="8"/>
      <c r="I85" s="12"/>
      <c r="J85" s="8"/>
      <c r="K85" s="9"/>
    </row>
    <row r="86" spans="1:11" s="53" customFormat="1" x14ac:dyDescent="0.25">
      <c r="A86" s="10" t="s">
        <v>70</v>
      </c>
      <c r="B86" s="11"/>
      <c r="C86" s="11"/>
      <c r="D86" s="11"/>
      <c r="E86" s="11"/>
      <c r="F86" s="12"/>
      <c r="G86" s="13"/>
      <c r="H86" s="12"/>
      <c r="I86" s="8"/>
      <c r="J86" s="8"/>
      <c r="K86" s="9"/>
    </row>
    <row r="87" spans="1:11" s="53" customFormat="1" x14ac:dyDescent="0.25">
      <c r="A87" s="10" t="s">
        <v>71</v>
      </c>
      <c r="B87" s="11"/>
      <c r="C87" s="11"/>
      <c r="D87" s="11"/>
      <c r="E87" s="11"/>
      <c r="F87" s="12"/>
      <c r="G87" s="13"/>
      <c r="H87" s="12"/>
      <c r="I87" s="8"/>
      <c r="J87" s="8"/>
      <c r="K87" s="9"/>
    </row>
    <row r="88" spans="1:11" s="53" customFormat="1" x14ac:dyDescent="0.25">
      <c r="A88" s="10" t="s">
        <v>72</v>
      </c>
      <c r="B88" s="11"/>
      <c r="C88" s="11"/>
      <c r="D88" s="11"/>
      <c r="E88" s="11"/>
      <c r="F88" s="12"/>
      <c r="G88" s="12"/>
      <c r="H88" s="12"/>
      <c r="I88" s="8"/>
      <c r="J88" s="8"/>
      <c r="K88" s="9"/>
    </row>
    <row r="89" spans="1:11" s="6" customFormat="1" x14ac:dyDescent="0.25">
      <c r="A89" s="10" t="s">
        <v>71</v>
      </c>
      <c r="B89" s="11"/>
      <c r="C89" s="11"/>
      <c r="D89" s="11"/>
      <c r="E89" s="11"/>
      <c r="F89" s="12"/>
      <c r="G89" s="13"/>
      <c r="H89" s="12"/>
      <c r="I89" s="8"/>
      <c r="J89" s="8"/>
      <c r="K89" s="9"/>
    </row>
    <row r="90" spans="1:11" s="6" customFormat="1" x14ac:dyDescent="0.25">
      <c r="A90" s="10" t="s">
        <v>72</v>
      </c>
      <c r="B90" s="11"/>
      <c r="C90" s="11"/>
      <c r="D90" s="11"/>
      <c r="E90" s="11"/>
      <c r="F90" s="12"/>
      <c r="G90" s="12"/>
      <c r="H90" s="12"/>
      <c r="I90" s="8"/>
      <c r="J90" s="8"/>
      <c r="K90" s="9"/>
    </row>
    <row r="91" spans="1:11" s="6" customFormat="1" ht="15.75" thickBot="1" x14ac:dyDescent="0.3">
      <c r="A91" s="14" t="s">
        <v>73</v>
      </c>
      <c r="B91" s="15"/>
      <c r="C91" s="15"/>
      <c r="D91" s="15"/>
      <c r="E91" s="18"/>
      <c r="F91" s="18"/>
      <c r="G91" s="18"/>
      <c r="H91" s="18"/>
      <c r="I91" s="15"/>
      <c r="J91" s="16"/>
      <c r="K91" s="19"/>
    </row>
  </sheetData>
  <autoFilter ref="A7:K91">
    <filterColumn colId="3" showButton="0"/>
  </autoFilter>
  <mergeCells count="14">
    <mergeCell ref="A84:K84"/>
    <mergeCell ref="A83:K83"/>
    <mergeCell ref="A6:I6"/>
    <mergeCell ref="A1:I1"/>
    <mergeCell ref="A2:I2"/>
    <mergeCell ref="A3:I3"/>
    <mergeCell ref="A4:I4"/>
    <mergeCell ref="A5:I5"/>
    <mergeCell ref="D7:E7"/>
    <mergeCell ref="A65:D65"/>
    <mergeCell ref="E66:F66"/>
    <mergeCell ref="A79:I79"/>
    <mergeCell ref="A80:K80"/>
    <mergeCell ref="A81:K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2025-10-06T06:17:02Z</dcterms:modified>
</cp:coreProperties>
</file>